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\Desktop\"/>
    </mc:Choice>
  </mc:AlternateContent>
  <bookViews>
    <workbookView xWindow="0" yWindow="0" windowWidth="19200" windowHeight="7305"/>
  </bookViews>
  <sheets>
    <sheet name="july" sheetId="7" r:id="rId1"/>
  </sheets>
  <calcPr calcId="162913"/>
</workbook>
</file>

<file path=xl/calcChain.xml><?xml version="1.0" encoding="utf-8"?>
<calcChain xmlns="http://schemas.openxmlformats.org/spreadsheetml/2006/main">
  <c r="AP34" i="7" l="1"/>
  <c r="AP30" i="7" l="1"/>
  <c r="AM22" i="7" l="1"/>
  <c r="AP5" i="7" l="1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1" i="7"/>
  <c r="AP32" i="7"/>
  <c r="AP33" i="7"/>
  <c r="AM5" i="7" l="1"/>
  <c r="AQ5" i="7" s="1"/>
  <c r="AM6" i="7"/>
  <c r="AQ6" i="7" s="1"/>
  <c r="AM7" i="7"/>
  <c r="AQ7" i="7" s="1"/>
  <c r="AM8" i="7"/>
  <c r="AQ8" i="7" s="1"/>
  <c r="AM9" i="7"/>
  <c r="AQ9" i="7" s="1"/>
  <c r="AM10" i="7"/>
  <c r="AQ10" i="7" s="1"/>
  <c r="AM11" i="7"/>
  <c r="AQ11" i="7" s="1"/>
  <c r="AM12" i="7"/>
  <c r="AQ12" i="7" s="1"/>
  <c r="AM13" i="7"/>
  <c r="AQ13" i="7" s="1"/>
  <c r="AM14" i="7"/>
  <c r="AQ14" i="7" s="1"/>
  <c r="AM15" i="7"/>
  <c r="AQ15" i="7" s="1"/>
  <c r="AM16" i="7"/>
  <c r="AQ16" i="7" s="1"/>
  <c r="AM17" i="7"/>
  <c r="AQ17" i="7" s="1"/>
  <c r="AM18" i="7"/>
  <c r="AQ18" i="7" s="1"/>
  <c r="AM19" i="7"/>
  <c r="AQ19" i="7" s="1"/>
  <c r="AM20" i="7"/>
  <c r="AQ20" i="7" s="1"/>
  <c r="AM21" i="7"/>
  <c r="AQ21" i="7" s="1"/>
  <c r="AQ22" i="7"/>
  <c r="AM23" i="7"/>
  <c r="AQ23" i="7" s="1"/>
  <c r="AM24" i="7"/>
  <c r="AQ24" i="7" s="1"/>
  <c r="AM25" i="7"/>
  <c r="AQ25" i="7" s="1"/>
  <c r="AM26" i="7"/>
  <c r="AQ26" i="7" s="1"/>
  <c r="AM27" i="7"/>
  <c r="AQ27" i="7" s="1"/>
  <c r="AM28" i="7"/>
  <c r="AM29" i="7"/>
  <c r="AO29" i="7" s="1"/>
  <c r="AM30" i="7"/>
  <c r="AM31" i="7"/>
  <c r="AQ31" i="7" s="1"/>
  <c r="AM32" i="7"/>
  <c r="AM33" i="7"/>
  <c r="AM34" i="7"/>
  <c r="AM4" i="7"/>
  <c r="AQ30" i="7" l="1"/>
  <c r="AO30" i="7"/>
  <c r="AO34" i="7"/>
  <c r="AQ34" i="7"/>
  <c r="AO33" i="7"/>
  <c r="AQ33" i="7"/>
  <c r="AQ29" i="7"/>
  <c r="AO32" i="7"/>
  <c r="AQ32" i="7"/>
  <c r="AO28" i="7"/>
  <c r="AQ28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31" i="7"/>
  <c r="AP4" i="7"/>
  <c r="AQ4" i="7" s="1"/>
  <c r="AO4" i="7"/>
  <c r="AQ35" i="7" l="1"/>
  <c r="AO35" i="7"/>
</calcChain>
</file>

<file path=xl/sharedStrings.xml><?xml version="1.0" encoding="utf-8"?>
<sst xmlns="http://schemas.openxmlformats.org/spreadsheetml/2006/main" count="59" uniqueCount="29">
  <si>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</si>
  <si>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</si>
  <si>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</si>
  <si>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</si>
  <si>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</si>
  <si>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</si>
  <si>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</si>
  <si>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</si>
  <si>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</si>
  <si>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</si>
  <si>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</si>
  <si>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</si>
  <si>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ჯამური</t>
  </si>
  <si>
    <t>July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</si>
  <si>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</si>
  <si>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</si>
  <si>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date</t>
  </si>
  <si>
    <t xml:space="preserve">  a.s.l.m</t>
  </si>
  <si>
    <t xml:space="preserve">   a.s.l.m</t>
  </si>
  <si>
    <t xml:space="preserve">   a.s.l.m)</t>
  </si>
  <si>
    <t xml:space="preserve"> a.s.l.m</t>
  </si>
  <si>
    <t>gate opening m.</t>
  </si>
  <si>
    <t>flow  m³/s</t>
  </si>
  <si>
    <t xml:space="preserve"> </t>
  </si>
  <si>
    <t>ecological flow m³/s</t>
  </si>
  <si>
    <t>flow/discharge through turbine m³/s</t>
  </si>
  <si>
    <t>daily flow through turbine m³</t>
  </si>
  <si>
    <t>daily flow in River upstream m³.</t>
  </si>
  <si>
    <t xml:space="preserve">total discharge day/night m³/s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</si>
</sst>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7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7" fillId="4" borderId="13" xfId="0" applyNumberFormat="1" applyFont="1" applyFill="1" applyBorder="1" applyAlignment="1">
      <alignment horizontal="center"/>
    </xf>
    <xf numFmtId="0" fontId="0" fillId="2" borderId="14" xfId="0" applyFill="1" applyBorder="1"/>
    <xf numFmtId="0" fontId="6" fillId="3" borderId="17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R1" workbookViewId="0">
      <pane ySplit="1" topLeftCell="A2" activePane="bottomLeft" state="frozen"/>
      <selection activeCell="I1" sqref="I1"/>
      <selection pane="bottomLeft" activeCell="AP3" sqref="AP3"/>
    </sheetView>
  </sheetViews>
  <sheetFormatPr defaultColWidth="9.140625" defaultRowHeight="15" x14ac:dyDescent="0.25"/>
  <cols>
    <col min="1" max="1" width="7.5703125" style="9" customWidth="1"/>
    <col min="2" max="2" width="4.85546875" style="25" customWidth="1"/>
    <col min="3" max="32" width="9.140625" style="2" customWidth="1"/>
    <col min="33" max="38" width="9.140625" style="2"/>
    <col min="39" max="39" width="13" style="16" customWidth="1"/>
    <col min="40" max="41" width="12.140625" style="19" customWidth="1"/>
    <col min="42" max="42" width="12.42578125" style="9" customWidth="1"/>
    <col min="43" max="43" width="22.5703125" style="21" customWidth="1"/>
    <col min="44" max="16384" width="9.140625" style="9"/>
  </cols>
  <sheetData>
    <row r="1" spans="1:43" s="27" customFormat="1" ht="19.5" customHeight="1" x14ac:dyDescent="0.25">
      <c r="A1" s="51" t="s">
        <v>15</v>
      </c>
      <c r="B1" s="52"/>
      <c r="C1" s="43" t="s">
        <v>0</v>
      </c>
      <c r="D1" s="44"/>
      <c r="E1" s="45"/>
      <c r="F1" s="43" t="s">
        <v>1</v>
      </c>
      <c r="G1" s="44"/>
      <c r="H1" s="45"/>
      <c r="I1" s="43" t="s">
        <v>2</v>
      </c>
      <c r="J1" s="44"/>
      <c r="K1" s="45"/>
      <c r="L1" s="43" t="s">
        <v>3</v>
      </c>
      <c r="M1" s="44"/>
      <c r="N1" s="45"/>
      <c r="O1" s="43" t="s">
        <v>4</v>
      </c>
      <c r="P1" s="44"/>
      <c r="Q1" s="45"/>
      <c r="R1" s="43" t="s">
        <v>5</v>
      </c>
      <c r="S1" s="44"/>
      <c r="T1" s="45"/>
      <c r="U1" s="43" t="s">
        <v>6</v>
      </c>
      <c r="V1" s="44"/>
      <c r="W1" s="45"/>
      <c r="X1" s="43" t="s">
        <v>7</v>
      </c>
      <c r="Y1" s="44"/>
      <c r="Z1" s="45"/>
      <c r="AA1" s="43" t="s">
        <v>8</v>
      </c>
      <c r="AB1" s="44"/>
      <c r="AC1" s="45"/>
      <c r="AD1" s="43" t="s">
        <v>9</v>
      </c>
      <c r="AE1" s="44"/>
      <c r="AF1" s="45"/>
      <c r="AG1" s="43" t="s">
        <v>10</v>
      </c>
      <c r="AH1" s="44"/>
      <c r="AI1" s="45"/>
      <c r="AJ1" s="43" t="s">
        <v>11</v>
      </c>
      <c r="AK1" s="44"/>
      <c r="AL1" s="49"/>
      <c r="AM1" s="3"/>
      <c r="AN1" s="3"/>
      <c r="AO1" s="3"/>
      <c r="AP1" s="3"/>
      <c r="AQ1" s="3" t="s">
        <v>23</v>
      </c>
    </row>
    <row r="2" spans="1:43" s="27" customFormat="1" x14ac:dyDescent="0.25">
      <c r="A2" s="53"/>
      <c r="B2" s="54"/>
      <c r="C2" s="46"/>
      <c r="D2" s="47"/>
      <c r="E2" s="48"/>
      <c r="F2" s="46"/>
      <c r="G2" s="47"/>
      <c r="H2" s="48"/>
      <c r="I2" s="46"/>
      <c r="J2" s="47"/>
      <c r="K2" s="48"/>
      <c r="L2" s="46"/>
      <c r="M2" s="47"/>
      <c r="N2" s="48"/>
      <c r="O2" s="46"/>
      <c r="P2" s="47"/>
      <c r="Q2" s="48"/>
      <c r="R2" s="46"/>
      <c r="S2" s="47"/>
      <c r="T2" s="48"/>
      <c r="U2" s="46"/>
      <c r="V2" s="47"/>
      <c r="W2" s="48"/>
      <c r="X2" s="46"/>
      <c r="Y2" s="47"/>
      <c r="Z2" s="48"/>
      <c r="AA2" s="46"/>
      <c r="AB2" s="47"/>
      <c r="AC2" s="48"/>
      <c r="AD2" s="46"/>
      <c r="AE2" s="47"/>
      <c r="AF2" s="48"/>
      <c r="AG2" s="46"/>
      <c r="AH2" s="47"/>
      <c r="AI2" s="48"/>
      <c r="AJ2" s="46"/>
      <c r="AK2" s="47"/>
      <c r="AL2" s="50"/>
      <c r="AM2" s="3"/>
      <c r="AN2" s="3"/>
      <c r="AO2" s="3"/>
      <c r="AP2" s="3"/>
      <c r="AQ2" s="3"/>
    </row>
    <row r="3" spans="1:43" ht="60.75" thickBot="1" x14ac:dyDescent="0.3">
      <c r="A3" s="33" t="s">
        <v>14</v>
      </c>
      <c r="B3" s="32" t="s">
        <v>16</v>
      </c>
      <c r="C3" s="11" t="s">
        <v>17</v>
      </c>
      <c r="D3" s="3" t="s">
        <v>21</v>
      </c>
      <c r="E3" s="3" t="s">
        <v>22</v>
      </c>
      <c r="F3" s="11" t="s">
        <v>18</v>
      </c>
      <c r="G3" s="3" t="s">
        <v>21</v>
      </c>
      <c r="H3" s="3" t="s">
        <v>22</v>
      </c>
      <c r="I3" s="11" t="s">
        <v>17</v>
      </c>
      <c r="J3" s="3" t="s">
        <v>21</v>
      </c>
      <c r="K3" s="3" t="s">
        <v>22</v>
      </c>
      <c r="L3" s="11" t="s">
        <v>17</v>
      </c>
      <c r="M3" s="3" t="s">
        <v>21</v>
      </c>
      <c r="N3" s="3" t="s">
        <v>22</v>
      </c>
      <c r="O3" s="11" t="s">
        <v>19</v>
      </c>
      <c r="P3" s="3" t="s">
        <v>21</v>
      </c>
      <c r="Q3" s="3" t="s">
        <v>20</v>
      </c>
      <c r="R3" s="11" t="s">
        <v>18</v>
      </c>
      <c r="S3" s="3" t="s">
        <v>21</v>
      </c>
      <c r="T3" s="3" t="s">
        <v>22</v>
      </c>
      <c r="U3" s="11" t="s">
        <v>18</v>
      </c>
      <c r="V3" s="3" t="s">
        <v>21</v>
      </c>
      <c r="W3" s="3" t="s">
        <v>22</v>
      </c>
      <c r="X3" s="11" t="s">
        <v>18</v>
      </c>
      <c r="Y3" s="3" t="s">
        <v>21</v>
      </c>
      <c r="Z3" s="3" t="s">
        <v>22</v>
      </c>
      <c r="AA3" s="11" t="s">
        <v>18</v>
      </c>
      <c r="AB3" s="3" t="s">
        <v>21</v>
      </c>
      <c r="AC3" s="3" t="s">
        <v>22</v>
      </c>
      <c r="AD3" s="11" t="s">
        <v>18</v>
      </c>
      <c r="AE3" s="3" t="s">
        <v>21</v>
      </c>
      <c r="AF3" s="3" t="s">
        <v>22</v>
      </c>
      <c r="AG3" s="11" t="s">
        <v>20</v>
      </c>
      <c r="AH3" s="3" t="s">
        <v>21</v>
      </c>
      <c r="AI3" s="3" t="s">
        <v>22</v>
      </c>
      <c r="AJ3" s="11" t="s">
        <v>17</v>
      </c>
      <c r="AK3" s="3" t="s">
        <v>21</v>
      </c>
      <c r="AL3" s="3" t="s">
        <v>22</v>
      </c>
      <c r="AM3" s="3" t="s">
        <v>24</v>
      </c>
      <c r="AN3" s="3" t="s">
        <v>25</v>
      </c>
      <c r="AO3" s="3" t="s">
        <v>28</v>
      </c>
      <c r="AP3" s="3" t="s">
        <v>26</v>
      </c>
      <c r="AQ3" s="3" t="s">
        <v>27</v>
      </c>
    </row>
    <row r="4" spans="1:43" ht="15" customHeight="1" thickBot="1" x14ac:dyDescent="0.35">
      <c r="A4" s="40" t="s">
        <v>13</v>
      </c>
      <c r="B4" s="22">
        <v>1</v>
      </c>
      <c r="C4" s="28">
        <v>1734</v>
      </c>
      <c r="D4" s="7">
        <v>0</v>
      </c>
      <c r="E4" s="7">
        <v>0</v>
      </c>
      <c r="F4" s="28">
        <v>1734</v>
      </c>
      <c r="G4" s="7">
        <v>0</v>
      </c>
      <c r="H4" s="7">
        <v>0.08</v>
      </c>
      <c r="I4" s="28">
        <v>1734</v>
      </c>
      <c r="J4" s="7">
        <v>0</v>
      </c>
      <c r="K4" s="7">
        <v>0.15</v>
      </c>
      <c r="L4" s="28">
        <v>1734</v>
      </c>
      <c r="M4" s="7">
        <v>0</v>
      </c>
      <c r="N4" s="7">
        <v>0.2</v>
      </c>
      <c r="O4" s="28">
        <v>1734</v>
      </c>
      <c r="P4" s="4">
        <v>0</v>
      </c>
      <c r="Q4" s="4">
        <v>0.1</v>
      </c>
      <c r="R4" s="28">
        <v>1734</v>
      </c>
      <c r="S4" s="7">
        <v>0.76</v>
      </c>
      <c r="T4" s="7">
        <v>13.21</v>
      </c>
      <c r="U4" s="28">
        <v>1734</v>
      </c>
      <c r="V4" s="4">
        <v>0.89</v>
      </c>
      <c r="W4" s="4">
        <v>14.57</v>
      </c>
      <c r="X4" s="28">
        <v>1734</v>
      </c>
      <c r="Y4" s="4">
        <v>2</v>
      </c>
      <c r="Z4" s="4">
        <v>6.2</v>
      </c>
      <c r="AA4" s="28">
        <v>1734</v>
      </c>
      <c r="AB4" s="1">
        <v>0.2</v>
      </c>
      <c r="AC4" s="31">
        <v>0.72099999999999997</v>
      </c>
      <c r="AD4" s="28">
        <v>1734</v>
      </c>
      <c r="AE4" s="7">
        <v>0</v>
      </c>
      <c r="AF4" s="7">
        <v>0.2</v>
      </c>
      <c r="AG4" s="28">
        <v>1734</v>
      </c>
      <c r="AH4" s="7">
        <v>0</v>
      </c>
      <c r="AI4" s="7">
        <v>0.3</v>
      </c>
      <c r="AJ4" s="28">
        <v>1734</v>
      </c>
      <c r="AK4" s="7">
        <v>0</v>
      </c>
      <c r="AL4" s="29">
        <v>0.2</v>
      </c>
      <c r="AM4" s="14">
        <f>AL4+AI4+AF4+AC4+Z4+W4+T4+Q4+N4+K4+H4+E4</f>
        <v>35.931000000000004</v>
      </c>
      <c r="AN4" s="17">
        <v>8.84</v>
      </c>
      <c r="AO4" s="34">
        <f>AN4+AM4</f>
        <v>44.771000000000001</v>
      </c>
      <c r="AP4" s="8">
        <f>AN4*86400</f>
        <v>763776</v>
      </c>
      <c r="AQ4" s="20">
        <f>AP4+AM4*86400</f>
        <v>3868214.4000000004</v>
      </c>
    </row>
    <row r="5" spans="1:43" ht="19.5" thickBot="1" x14ac:dyDescent="0.35">
      <c r="A5" s="41"/>
      <c r="B5" s="22">
        <v>2</v>
      </c>
      <c r="C5" s="28">
        <v>1734</v>
      </c>
      <c r="D5" s="7">
        <v>0</v>
      </c>
      <c r="E5" s="7">
        <v>0</v>
      </c>
      <c r="F5" s="28">
        <v>1734</v>
      </c>
      <c r="G5" s="7">
        <v>0</v>
      </c>
      <c r="H5" s="7">
        <v>0.08</v>
      </c>
      <c r="I5" s="28">
        <v>1734</v>
      </c>
      <c r="J5" s="7">
        <v>0</v>
      </c>
      <c r="K5" s="7">
        <v>0.15</v>
      </c>
      <c r="L5" s="28">
        <v>1734</v>
      </c>
      <c r="M5" s="7">
        <v>0</v>
      </c>
      <c r="N5" s="7">
        <v>0.2</v>
      </c>
      <c r="O5" s="28">
        <v>1734</v>
      </c>
      <c r="P5" s="4">
        <v>0</v>
      </c>
      <c r="Q5" s="4">
        <v>0.1</v>
      </c>
      <c r="R5" s="28">
        <v>1734</v>
      </c>
      <c r="S5" s="4">
        <v>0.85</v>
      </c>
      <c r="T5" s="4">
        <v>13.932</v>
      </c>
      <c r="U5" s="28">
        <v>1734</v>
      </c>
      <c r="V5" s="4">
        <v>1.01</v>
      </c>
      <c r="W5" s="4">
        <v>15.12</v>
      </c>
      <c r="X5" s="28">
        <v>1734</v>
      </c>
      <c r="Y5" s="4">
        <v>2</v>
      </c>
      <c r="Z5" s="4">
        <v>6.2</v>
      </c>
      <c r="AA5" s="28">
        <v>1734</v>
      </c>
      <c r="AB5" s="1">
        <v>0.2</v>
      </c>
      <c r="AC5" s="31">
        <v>0.70799999999999996</v>
      </c>
      <c r="AD5" s="28">
        <v>1734</v>
      </c>
      <c r="AE5" s="7">
        <v>0</v>
      </c>
      <c r="AF5" s="7">
        <v>0.2</v>
      </c>
      <c r="AG5" s="28">
        <v>1734</v>
      </c>
      <c r="AH5" s="7">
        <v>0</v>
      </c>
      <c r="AI5" s="7">
        <v>0.3</v>
      </c>
      <c r="AJ5" s="28">
        <v>1734</v>
      </c>
      <c r="AK5" s="7">
        <v>0</v>
      </c>
      <c r="AL5" s="29">
        <v>0.2</v>
      </c>
      <c r="AM5" s="14">
        <f t="shared" ref="AM5:AM34" si="0">AL5+AI5+AF5+AC5+Z5+W5+T5+Q5+N5+K5+H5+E5</f>
        <v>37.190000000000005</v>
      </c>
      <c r="AN5" s="17">
        <v>10.47</v>
      </c>
      <c r="AO5" s="34">
        <f t="shared" ref="AO5:AO34" si="1">AN5+AM5</f>
        <v>47.660000000000004</v>
      </c>
      <c r="AP5" s="8">
        <f t="shared" ref="AP5:AP34" si="2">AN5*86400</f>
        <v>904608</v>
      </c>
      <c r="AQ5" s="20">
        <f t="shared" ref="AQ5:AQ34" si="3">AP5+AM5*86400</f>
        <v>4117824.0000000005</v>
      </c>
    </row>
    <row r="6" spans="1:43" ht="19.5" thickBot="1" x14ac:dyDescent="0.35">
      <c r="A6" s="41"/>
      <c r="B6" s="22">
        <v>3</v>
      </c>
      <c r="C6" s="28">
        <v>1734</v>
      </c>
      <c r="D6" s="7">
        <v>0</v>
      </c>
      <c r="E6" s="7">
        <v>0</v>
      </c>
      <c r="F6" s="28">
        <v>1734</v>
      </c>
      <c r="G6" s="7">
        <v>0</v>
      </c>
      <c r="H6" s="7">
        <v>0.08</v>
      </c>
      <c r="I6" s="28">
        <v>1734</v>
      </c>
      <c r="J6" s="7">
        <v>0</v>
      </c>
      <c r="K6" s="7">
        <v>0.15</v>
      </c>
      <c r="L6" s="28">
        <v>1734</v>
      </c>
      <c r="M6" s="7">
        <v>0</v>
      </c>
      <c r="N6" s="7">
        <v>0.2</v>
      </c>
      <c r="O6" s="28">
        <v>1734</v>
      </c>
      <c r="P6" s="4">
        <v>0</v>
      </c>
      <c r="Q6" s="4">
        <v>0.1</v>
      </c>
      <c r="R6" s="28">
        <v>1734</v>
      </c>
      <c r="S6" s="4">
        <v>0.85</v>
      </c>
      <c r="T6" s="4">
        <v>13.932</v>
      </c>
      <c r="U6" s="28">
        <v>1734</v>
      </c>
      <c r="V6" s="4">
        <v>1.0629999999999999</v>
      </c>
      <c r="W6" s="4">
        <v>15.49</v>
      </c>
      <c r="X6" s="28">
        <v>1734</v>
      </c>
      <c r="Y6" s="4">
        <v>2</v>
      </c>
      <c r="Z6" s="4">
        <v>6.2</v>
      </c>
      <c r="AA6" s="28">
        <v>1734</v>
      </c>
      <c r="AB6" s="1">
        <v>0.2</v>
      </c>
      <c r="AC6" s="31">
        <v>0.72199999999999998</v>
      </c>
      <c r="AD6" s="28">
        <v>1734</v>
      </c>
      <c r="AE6" s="7">
        <v>0</v>
      </c>
      <c r="AF6" s="7">
        <v>0.2</v>
      </c>
      <c r="AG6" s="28">
        <v>1734</v>
      </c>
      <c r="AH6" s="7">
        <v>0</v>
      </c>
      <c r="AI6" s="7">
        <v>0.3</v>
      </c>
      <c r="AJ6" s="28">
        <v>1734</v>
      </c>
      <c r="AK6" s="7">
        <v>0</v>
      </c>
      <c r="AL6" s="29">
        <v>0.2</v>
      </c>
      <c r="AM6" s="14">
        <f t="shared" si="0"/>
        <v>37.574000000000005</v>
      </c>
      <c r="AN6" s="17">
        <v>10.52</v>
      </c>
      <c r="AO6" s="34">
        <f t="shared" si="1"/>
        <v>48.094000000000008</v>
      </c>
      <c r="AP6" s="8">
        <f t="shared" si="2"/>
        <v>908928</v>
      </c>
      <c r="AQ6" s="20">
        <f t="shared" si="3"/>
        <v>4155321.6000000006</v>
      </c>
    </row>
    <row r="7" spans="1:43" ht="19.5" thickBot="1" x14ac:dyDescent="0.35">
      <c r="A7" s="41"/>
      <c r="B7" s="22">
        <v>4</v>
      </c>
      <c r="C7" s="28">
        <v>1734</v>
      </c>
      <c r="D7" s="7">
        <v>0</v>
      </c>
      <c r="E7" s="7">
        <v>0</v>
      </c>
      <c r="F7" s="28">
        <v>1734</v>
      </c>
      <c r="G7" s="7">
        <v>0</v>
      </c>
      <c r="H7" s="7">
        <v>0.08</v>
      </c>
      <c r="I7" s="28">
        <v>1734</v>
      </c>
      <c r="J7" s="7">
        <v>0</v>
      </c>
      <c r="K7" s="7">
        <v>0.15</v>
      </c>
      <c r="L7" s="28">
        <v>1734</v>
      </c>
      <c r="M7" s="7">
        <v>0</v>
      </c>
      <c r="N7" s="7">
        <v>0.2</v>
      </c>
      <c r="O7" s="28">
        <v>1734</v>
      </c>
      <c r="P7" s="4">
        <v>0</v>
      </c>
      <c r="Q7" s="4">
        <v>0.1</v>
      </c>
      <c r="R7" s="28">
        <v>1734</v>
      </c>
      <c r="S7" s="4">
        <v>0.85</v>
      </c>
      <c r="T7" s="4">
        <v>13.932</v>
      </c>
      <c r="U7" s="28">
        <v>1734</v>
      </c>
      <c r="V7" s="4">
        <v>0.67</v>
      </c>
      <c r="W7" s="4">
        <v>12.499000000000001</v>
      </c>
      <c r="X7" s="28">
        <v>1734</v>
      </c>
      <c r="Y7" s="4">
        <v>2</v>
      </c>
      <c r="Z7" s="4">
        <v>6.2</v>
      </c>
      <c r="AA7" s="28">
        <v>1734</v>
      </c>
      <c r="AB7" s="1">
        <v>0.2</v>
      </c>
      <c r="AC7" s="31">
        <v>0.70599999999999996</v>
      </c>
      <c r="AD7" s="28">
        <v>1734</v>
      </c>
      <c r="AE7" s="7">
        <v>0</v>
      </c>
      <c r="AF7" s="7">
        <v>0.2</v>
      </c>
      <c r="AG7" s="28">
        <v>1734</v>
      </c>
      <c r="AH7" s="7">
        <v>0</v>
      </c>
      <c r="AI7" s="7">
        <v>0.3</v>
      </c>
      <c r="AJ7" s="28">
        <v>1734</v>
      </c>
      <c r="AK7" s="7">
        <v>0</v>
      </c>
      <c r="AL7" s="29">
        <v>0.2</v>
      </c>
      <c r="AM7" s="14">
        <f t="shared" si="0"/>
        <v>34.567</v>
      </c>
      <c r="AN7" s="17">
        <v>10.82</v>
      </c>
      <c r="AO7" s="34">
        <f t="shared" si="1"/>
        <v>45.387</v>
      </c>
      <c r="AP7" s="8">
        <f t="shared" si="2"/>
        <v>934848</v>
      </c>
      <c r="AQ7" s="20">
        <f t="shared" si="3"/>
        <v>3921436.8</v>
      </c>
    </row>
    <row r="8" spans="1:43" ht="19.5" thickBot="1" x14ac:dyDescent="0.35">
      <c r="A8" s="41"/>
      <c r="B8" s="22">
        <v>5</v>
      </c>
      <c r="C8" s="28">
        <v>1734</v>
      </c>
      <c r="D8" s="7">
        <v>0</v>
      </c>
      <c r="E8" s="7">
        <v>0</v>
      </c>
      <c r="F8" s="28">
        <v>1734</v>
      </c>
      <c r="G8" s="7">
        <v>0</v>
      </c>
      <c r="H8" s="7">
        <v>0.08</v>
      </c>
      <c r="I8" s="28">
        <v>1734</v>
      </c>
      <c r="J8" s="7">
        <v>0</v>
      </c>
      <c r="K8" s="7">
        <v>0.15</v>
      </c>
      <c r="L8" s="28">
        <v>1734</v>
      </c>
      <c r="M8" s="7">
        <v>0</v>
      </c>
      <c r="N8" s="7">
        <v>0.2</v>
      </c>
      <c r="O8" s="28">
        <v>1734</v>
      </c>
      <c r="P8" s="4">
        <v>0.39</v>
      </c>
      <c r="Q8" s="4">
        <v>9.89</v>
      </c>
      <c r="R8" s="28">
        <v>1734</v>
      </c>
      <c r="S8" s="4">
        <v>0.4</v>
      </c>
      <c r="T8" s="4">
        <v>10</v>
      </c>
      <c r="U8" s="28">
        <v>1734</v>
      </c>
      <c r="V8" s="4">
        <v>0.42</v>
      </c>
      <c r="W8" s="4">
        <v>10.345000000000001</v>
      </c>
      <c r="X8" s="28">
        <v>1734</v>
      </c>
      <c r="Y8" s="4">
        <v>2</v>
      </c>
      <c r="Z8" s="4">
        <v>6.2</v>
      </c>
      <c r="AA8" s="28">
        <v>1734</v>
      </c>
      <c r="AB8" s="1">
        <v>0.2</v>
      </c>
      <c r="AC8" s="31">
        <v>0.73099999999999998</v>
      </c>
      <c r="AD8" s="28">
        <v>1734</v>
      </c>
      <c r="AE8" s="7">
        <v>0</v>
      </c>
      <c r="AF8" s="7">
        <v>0.2</v>
      </c>
      <c r="AG8" s="28">
        <v>1734</v>
      </c>
      <c r="AH8" s="7">
        <v>0</v>
      </c>
      <c r="AI8" s="7">
        <v>0.3</v>
      </c>
      <c r="AJ8" s="28">
        <v>1734</v>
      </c>
      <c r="AK8" s="7">
        <v>0</v>
      </c>
      <c r="AL8" s="29">
        <v>0.2</v>
      </c>
      <c r="AM8" s="14">
        <f t="shared" si="0"/>
        <v>38.295999999999999</v>
      </c>
      <c r="AN8" s="18">
        <v>5.18</v>
      </c>
      <c r="AO8" s="34">
        <f t="shared" si="1"/>
        <v>43.475999999999999</v>
      </c>
      <c r="AP8" s="8">
        <f t="shared" si="2"/>
        <v>447552</v>
      </c>
      <c r="AQ8" s="20">
        <f t="shared" si="3"/>
        <v>3756326.4</v>
      </c>
    </row>
    <row r="9" spans="1:43" ht="19.5" thickBot="1" x14ac:dyDescent="0.35">
      <c r="A9" s="41"/>
      <c r="B9" s="22">
        <v>6</v>
      </c>
      <c r="C9" s="28">
        <v>1734</v>
      </c>
      <c r="D9" s="7">
        <v>0</v>
      </c>
      <c r="E9" s="7">
        <v>0.2</v>
      </c>
      <c r="F9" s="28">
        <v>1734</v>
      </c>
      <c r="G9" s="7">
        <v>0</v>
      </c>
      <c r="H9" s="7">
        <v>0.08</v>
      </c>
      <c r="I9" s="28">
        <v>1734</v>
      </c>
      <c r="J9" s="7">
        <v>0</v>
      </c>
      <c r="K9" s="7">
        <v>0.15</v>
      </c>
      <c r="L9" s="28">
        <v>1734</v>
      </c>
      <c r="M9" s="7">
        <v>0</v>
      </c>
      <c r="N9" s="7">
        <v>0.2</v>
      </c>
      <c r="O9" s="28">
        <v>1734</v>
      </c>
      <c r="P9" s="4">
        <v>0.66</v>
      </c>
      <c r="Q9" s="4">
        <v>12.24</v>
      </c>
      <c r="R9" s="28">
        <v>1734</v>
      </c>
      <c r="S9" s="4">
        <v>0</v>
      </c>
      <c r="T9" s="4">
        <v>0.15</v>
      </c>
      <c r="U9" s="28">
        <v>1734</v>
      </c>
      <c r="V9" s="4">
        <v>0.65</v>
      </c>
      <c r="W9" s="4">
        <v>12.141999999999999</v>
      </c>
      <c r="X9" s="28">
        <v>1734</v>
      </c>
      <c r="Y9" s="4">
        <v>2</v>
      </c>
      <c r="Z9" s="4">
        <v>6.2</v>
      </c>
      <c r="AA9" s="28">
        <v>1734</v>
      </c>
      <c r="AB9" s="1">
        <v>0.2</v>
      </c>
      <c r="AC9" s="26">
        <v>0.71</v>
      </c>
      <c r="AD9" s="28">
        <v>1734</v>
      </c>
      <c r="AE9" s="7">
        <v>0</v>
      </c>
      <c r="AF9" s="7">
        <v>0.2</v>
      </c>
      <c r="AG9" s="28">
        <v>1734</v>
      </c>
      <c r="AH9" s="7">
        <v>0</v>
      </c>
      <c r="AI9" s="7">
        <v>0.3</v>
      </c>
      <c r="AJ9" s="28">
        <v>1734</v>
      </c>
      <c r="AK9" s="7">
        <v>0</v>
      </c>
      <c r="AL9" s="29">
        <v>0.2</v>
      </c>
      <c r="AM9" s="14">
        <f t="shared" si="0"/>
        <v>32.771999999999998</v>
      </c>
      <c r="AN9" s="17">
        <v>6.98</v>
      </c>
      <c r="AO9" s="34">
        <f t="shared" si="1"/>
        <v>39.751999999999995</v>
      </c>
      <c r="AP9" s="8">
        <f t="shared" si="2"/>
        <v>603072</v>
      </c>
      <c r="AQ9" s="20">
        <f t="shared" si="3"/>
        <v>3434572.8</v>
      </c>
    </row>
    <row r="10" spans="1:43" ht="19.5" thickBot="1" x14ac:dyDescent="0.35">
      <c r="A10" s="41"/>
      <c r="B10" s="22">
        <v>7</v>
      </c>
      <c r="C10" s="28">
        <v>1734</v>
      </c>
      <c r="D10" s="7">
        <v>0</v>
      </c>
      <c r="E10" s="7">
        <v>0.2</v>
      </c>
      <c r="F10" s="28">
        <v>1734</v>
      </c>
      <c r="G10" s="7">
        <v>0</v>
      </c>
      <c r="H10" s="7">
        <v>0.08</v>
      </c>
      <c r="I10" s="28">
        <v>1734</v>
      </c>
      <c r="J10" s="7">
        <v>0</v>
      </c>
      <c r="K10" s="7">
        <v>0.15</v>
      </c>
      <c r="L10" s="28">
        <v>1734</v>
      </c>
      <c r="M10" s="7">
        <v>0</v>
      </c>
      <c r="N10" s="7">
        <v>0.2</v>
      </c>
      <c r="O10" s="28">
        <v>1734</v>
      </c>
      <c r="P10" s="4">
        <v>0.66</v>
      </c>
      <c r="Q10" s="4">
        <v>12.24</v>
      </c>
      <c r="R10" s="28">
        <v>1734</v>
      </c>
      <c r="S10" s="4">
        <v>0</v>
      </c>
      <c r="T10" s="4">
        <v>0.15</v>
      </c>
      <c r="U10" s="28">
        <v>1734</v>
      </c>
      <c r="V10" s="4">
        <v>0.66</v>
      </c>
      <c r="W10" s="4">
        <v>12.24</v>
      </c>
      <c r="X10" s="28">
        <v>1734</v>
      </c>
      <c r="Y10" s="4">
        <v>2</v>
      </c>
      <c r="Z10" s="4">
        <v>6.2</v>
      </c>
      <c r="AA10" s="28">
        <v>1734</v>
      </c>
      <c r="AB10" s="1">
        <v>0.2</v>
      </c>
      <c r="AC10" s="5">
        <v>0.72699999999999998</v>
      </c>
      <c r="AD10" s="28">
        <v>1734</v>
      </c>
      <c r="AE10" s="7">
        <v>0</v>
      </c>
      <c r="AF10" s="7">
        <v>0.2</v>
      </c>
      <c r="AG10" s="28">
        <v>1734</v>
      </c>
      <c r="AH10" s="7">
        <v>0</v>
      </c>
      <c r="AI10" s="7">
        <v>0.3</v>
      </c>
      <c r="AJ10" s="28">
        <v>1734</v>
      </c>
      <c r="AK10" s="7">
        <v>0</v>
      </c>
      <c r="AL10" s="29">
        <v>0.2</v>
      </c>
      <c r="AM10" s="14">
        <f t="shared" si="0"/>
        <v>32.887</v>
      </c>
      <c r="AN10" s="17">
        <v>7.15</v>
      </c>
      <c r="AO10" s="34">
        <f t="shared" si="1"/>
        <v>40.036999999999999</v>
      </c>
      <c r="AP10" s="8">
        <f t="shared" si="2"/>
        <v>617760</v>
      </c>
      <c r="AQ10" s="20">
        <f t="shared" si="3"/>
        <v>3459196.8</v>
      </c>
    </row>
    <row r="11" spans="1:43" ht="19.5" thickBot="1" x14ac:dyDescent="0.35">
      <c r="A11" s="41"/>
      <c r="B11" s="22">
        <v>8</v>
      </c>
      <c r="C11" s="28">
        <v>1734</v>
      </c>
      <c r="D11" s="7">
        <v>0</v>
      </c>
      <c r="E11" s="7">
        <v>0.2</v>
      </c>
      <c r="F11" s="28">
        <v>1734</v>
      </c>
      <c r="G11" s="7">
        <v>0</v>
      </c>
      <c r="H11" s="7">
        <v>0.08</v>
      </c>
      <c r="I11" s="28">
        <v>1734</v>
      </c>
      <c r="J11" s="7">
        <v>0</v>
      </c>
      <c r="K11" s="7">
        <v>0.15</v>
      </c>
      <c r="L11" s="28">
        <v>1734</v>
      </c>
      <c r="M11" s="7">
        <v>0</v>
      </c>
      <c r="N11" s="7">
        <v>0.2</v>
      </c>
      <c r="O11" s="28">
        <v>1734</v>
      </c>
      <c r="P11" s="4">
        <v>0.6</v>
      </c>
      <c r="Q11" s="4">
        <v>12</v>
      </c>
      <c r="R11" s="28">
        <v>1734</v>
      </c>
      <c r="S11" s="4">
        <v>0</v>
      </c>
      <c r="T11" s="4">
        <v>0.15</v>
      </c>
      <c r="U11" s="28">
        <v>1734</v>
      </c>
      <c r="V11" s="4">
        <v>0.41</v>
      </c>
      <c r="W11" s="4">
        <v>10.125999999999999</v>
      </c>
      <c r="X11" s="28">
        <v>1734</v>
      </c>
      <c r="Y11" s="4">
        <v>2</v>
      </c>
      <c r="Z11" s="4">
        <v>6.2</v>
      </c>
      <c r="AA11" s="28">
        <v>1734</v>
      </c>
      <c r="AB11" s="1">
        <v>0.2</v>
      </c>
      <c r="AC11" s="5">
        <v>0.73199999999999998</v>
      </c>
      <c r="AD11" s="28">
        <v>1734</v>
      </c>
      <c r="AE11" s="7">
        <v>0</v>
      </c>
      <c r="AF11" s="7">
        <v>0.2</v>
      </c>
      <c r="AG11" s="28">
        <v>1734</v>
      </c>
      <c r="AH11" s="7">
        <v>0</v>
      </c>
      <c r="AI11" s="7">
        <v>0.3</v>
      </c>
      <c r="AJ11" s="28">
        <v>1734</v>
      </c>
      <c r="AK11" s="7">
        <v>0</v>
      </c>
      <c r="AL11" s="29">
        <v>0.2</v>
      </c>
      <c r="AM11" s="14">
        <f t="shared" si="0"/>
        <v>30.537999999999993</v>
      </c>
      <c r="AN11" s="17">
        <v>6.89</v>
      </c>
      <c r="AO11" s="34">
        <f t="shared" si="1"/>
        <v>37.42799999999999</v>
      </c>
      <c r="AP11" s="8">
        <f t="shared" si="2"/>
        <v>595296</v>
      </c>
      <c r="AQ11" s="20">
        <f t="shared" si="3"/>
        <v>3233779.1999999993</v>
      </c>
    </row>
    <row r="12" spans="1:43" ht="19.5" thickBot="1" x14ac:dyDescent="0.35">
      <c r="A12" s="41"/>
      <c r="B12" s="22">
        <v>9</v>
      </c>
      <c r="C12" s="28">
        <v>1734</v>
      </c>
      <c r="D12" s="7">
        <v>0</v>
      </c>
      <c r="E12" s="7">
        <v>0.2</v>
      </c>
      <c r="F12" s="28">
        <v>1734</v>
      </c>
      <c r="G12" s="7">
        <v>0</v>
      </c>
      <c r="H12" s="7">
        <v>0.08</v>
      </c>
      <c r="I12" s="28">
        <v>1734</v>
      </c>
      <c r="J12" s="7">
        <v>0</v>
      </c>
      <c r="K12" s="7">
        <v>0.15</v>
      </c>
      <c r="L12" s="28">
        <v>1734</v>
      </c>
      <c r="M12" s="7">
        <v>0</v>
      </c>
      <c r="N12" s="7">
        <v>0.2</v>
      </c>
      <c r="O12" s="28">
        <v>1734</v>
      </c>
      <c r="P12" s="4">
        <v>0.54</v>
      </c>
      <c r="Q12" s="4">
        <v>11.15</v>
      </c>
      <c r="R12" s="28">
        <v>1734</v>
      </c>
      <c r="S12" s="4">
        <v>0</v>
      </c>
      <c r="T12" s="4">
        <v>0.15</v>
      </c>
      <c r="U12" s="28">
        <v>1734</v>
      </c>
      <c r="V12" s="4">
        <v>0.33800000000000002</v>
      </c>
      <c r="W12" s="4">
        <v>9.17</v>
      </c>
      <c r="X12" s="28">
        <v>1734</v>
      </c>
      <c r="Y12" s="4">
        <v>2</v>
      </c>
      <c r="Z12" s="4">
        <v>6.2</v>
      </c>
      <c r="AA12" s="28">
        <v>1734</v>
      </c>
      <c r="AB12" s="1">
        <v>0.2</v>
      </c>
      <c r="AC12" s="5">
        <v>0.73499999999999999</v>
      </c>
      <c r="AD12" s="28">
        <v>1734</v>
      </c>
      <c r="AE12" s="7">
        <v>0</v>
      </c>
      <c r="AF12" s="7">
        <v>0.2</v>
      </c>
      <c r="AG12" s="28">
        <v>1734</v>
      </c>
      <c r="AH12" s="7">
        <v>0</v>
      </c>
      <c r="AI12" s="7">
        <v>0.3</v>
      </c>
      <c r="AJ12" s="28">
        <v>1734</v>
      </c>
      <c r="AK12" s="7">
        <v>0</v>
      </c>
      <c r="AL12" s="29">
        <v>0.2</v>
      </c>
      <c r="AM12" s="14">
        <f t="shared" si="0"/>
        <v>28.734999999999992</v>
      </c>
      <c r="AN12" s="17">
        <v>8.01</v>
      </c>
      <c r="AO12" s="34">
        <f t="shared" si="1"/>
        <v>36.74499999999999</v>
      </c>
      <c r="AP12" s="8">
        <f t="shared" si="2"/>
        <v>692064</v>
      </c>
      <c r="AQ12" s="20">
        <f t="shared" si="3"/>
        <v>3174767.9999999995</v>
      </c>
    </row>
    <row r="13" spans="1:43" ht="19.5" thickBot="1" x14ac:dyDescent="0.35">
      <c r="A13" s="41"/>
      <c r="B13" s="22">
        <v>10</v>
      </c>
      <c r="C13" s="28">
        <v>1734</v>
      </c>
      <c r="D13" s="7">
        <v>0</v>
      </c>
      <c r="E13" s="7">
        <v>0.2</v>
      </c>
      <c r="F13" s="28">
        <v>1734</v>
      </c>
      <c r="G13" s="7">
        <v>0</v>
      </c>
      <c r="H13" s="7">
        <v>0.08</v>
      </c>
      <c r="I13" s="28">
        <v>1734</v>
      </c>
      <c r="J13" s="7">
        <v>0</v>
      </c>
      <c r="K13" s="7">
        <v>0.15</v>
      </c>
      <c r="L13" s="28">
        <v>1734</v>
      </c>
      <c r="M13" s="7">
        <v>0</v>
      </c>
      <c r="N13" s="7">
        <v>0.2</v>
      </c>
      <c r="O13" s="28">
        <v>1734</v>
      </c>
      <c r="P13" s="4">
        <v>0.6</v>
      </c>
      <c r="Q13" s="4">
        <v>12</v>
      </c>
      <c r="R13" s="28">
        <v>1734</v>
      </c>
      <c r="S13" s="4">
        <v>0</v>
      </c>
      <c r="T13" s="4">
        <v>0.15</v>
      </c>
      <c r="U13" s="28">
        <v>1734</v>
      </c>
      <c r="V13" s="4">
        <v>0.3</v>
      </c>
      <c r="W13" s="4">
        <v>8.5</v>
      </c>
      <c r="X13" s="28">
        <v>1734</v>
      </c>
      <c r="Y13" s="4">
        <v>2</v>
      </c>
      <c r="Z13" s="4">
        <v>6.2</v>
      </c>
      <c r="AA13" s="28">
        <v>1734</v>
      </c>
      <c r="AB13" s="1">
        <v>0.2</v>
      </c>
      <c r="AC13" s="5">
        <v>0.73399999999999999</v>
      </c>
      <c r="AD13" s="28">
        <v>1734</v>
      </c>
      <c r="AE13" s="7">
        <v>0</v>
      </c>
      <c r="AF13" s="7">
        <v>0.2</v>
      </c>
      <c r="AG13" s="28">
        <v>1734</v>
      </c>
      <c r="AH13" s="7">
        <v>0</v>
      </c>
      <c r="AI13" s="7">
        <v>0.3</v>
      </c>
      <c r="AJ13" s="28">
        <v>1734</v>
      </c>
      <c r="AK13" s="7">
        <v>0</v>
      </c>
      <c r="AL13" s="29">
        <v>0.2</v>
      </c>
      <c r="AM13" s="14">
        <f t="shared" si="0"/>
        <v>28.913999999999994</v>
      </c>
      <c r="AN13" s="17">
        <v>6.98</v>
      </c>
      <c r="AO13" s="34">
        <f t="shared" si="1"/>
        <v>35.893999999999991</v>
      </c>
      <c r="AP13" s="8">
        <f t="shared" si="2"/>
        <v>603072</v>
      </c>
      <c r="AQ13" s="20">
        <f t="shared" si="3"/>
        <v>3101241.5999999996</v>
      </c>
    </row>
    <row r="14" spans="1:43" ht="19.5" thickBot="1" x14ac:dyDescent="0.35">
      <c r="A14" s="41"/>
      <c r="B14" s="22">
        <v>11</v>
      </c>
      <c r="C14" s="28">
        <v>1734</v>
      </c>
      <c r="D14" s="7">
        <v>0</v>
      </c>
      <c r="E14" s="7">
        <v>0.2</v>
      </c>
      <c r="F14" s="28">
        <v>1734</v>
      </c>
      <c r="G14" s="7">
        <v>0</v>
      </c>
      <c r="H14" s="7">
        <v>0.08</v>
      </c>
      <c r="I14" s="28">
        <v>1734</v>
      </c>
      <c r="J14" s="7">
        <v>0</v>
      </c>
      <c r="K14" s="7">
        <v>0.15</v>
      </c>
      <c r="L14" s="28">
        <v>1734</v>
      </c>
      <c r="M14" s="7">
        <v>0</v>
      </c>
      <c r="N14" s="7">
        <v>0.2</v>
      </c>
      <c r="O14" s="28">
        <v>1734</v>
      </c>
      <c r="P14" s="4">
        <v>0.88</v>
      </c>
      <c r="Q14" s="4">
        <v>14.34</v>
      </c>
      <c r="R14" s="28">
        <v>1734</v>
      </c>
      <c r="S14" s="4">
        <v>0</v>
      </c>
      <c r="T14" s="4">
        <v>0.15</v>
      </c>
      <c r="U14" s="28">
        <v>1734</v>
      </c>
      <c r="V14" s="4">
        <v>0.3</v>
      </c>
      <c r="W14" s="4">
        <v>8.5</v>
      </c>
      <c r="X14" s="28">
        <v>1734</v>
      </c>
      <c r="Y14" s="4">
        <v>2</v>
      </c>
      <c r="Z14" s="4">
        <v>6.2</v>
      </c>
      <c r="AA14" s="28">
        <v>1734</v>
      </c>
      <c r="AB14" s="1">
        <v>0.2</v>
      </c>
      <c r="AC14" s="5">
        <v>0.71599999999999997</v>
      </c>
      <c r="AD14" s="28">
        <v>1734</v>
      </c>
      <c r="AE14" s="7">
        <v>0</v>
      </c>
      <c r="AF14" s="7">
        <v>0.2</v>
      </c>
      <c r="AG14" s="28">
        <v>1734</v>
      </c>
      <c r="AH14" s="7">
        <v>0</v>
      </c>
      <c r="AI14" s="7">
        <v>0.3</v>
      </c>
      <c r="AJ14" s="28">
        <v>1734</v>
      </c>
      <c r="AK14" s="7">
        <v>0</v>
      </c>
      <c r="AL14" s="29">
        <v>0.2</v>
      </c>
      <c r="AM14" s="14">
        <f t="shared" si="0"/>
        <v>31.235999999999994</v>
      </c>
      <c r="AN14" s="17">
        <v>6.8</v>
      </c>
      <c r="AO14" s="34">
        <f t="shared" si="1"/>
        <v>38.035999999999994</v>
      </c>
      <c r="AP14" s="8">
        <f t="shared" si="2"/>
        <v>587520</v>
      </c>
      <c r="AQ14" s="20">
        <f t="shared" si="3"/>
        <v>3286310.3999999994</v>
      </c>
    </row>
    <row r="15" spans="1:43" ht="19.5" thickBot="1" x14ac:dyDescent="0.35">
      <c r="A15" s="41"/>
      <c r="B15" s="22">
        <v>12</v>
      </c>
      <c r="C15" s="28">
        <v>1734</v>
      </c>
      <c r="D15" s="7">
        <v>0</v>
      </c>
      <c r="E15" s="7">
        <v>0.2</v>
      </c>
      <c r="F15" s="28">
        <v>1734</v>
      </c>
      <c r="G15" s="7">
        <v>0</v>
      </c>
      <c r="H15" s="7">
        <v>0.08</v>
      </c>
      <c r="I15" s="28">
        <v>1734</v>
      </c>
      <c r="J15" s="7">
        <v>0</v>
      </c>
      <c r="K15" s="7">
        <v>0.15</v>
      </c>
      <c r="L15" s="28">
        <v>1734</v>
      </c>
      <c r="M15" s="7">
        <v>0</v>
      </c>
      <c r="N15" s="7">
        <v>0.2</v>
      </c>
      <c r="O15" s="28">
        <v>1734</v>
      </c>
      <c r="P15" s="4">
        <v>0.85</v>
      </c>
      <c r="Q15" s="4">
        <v>13.932</v>
      </c>
      <c r="R15" s="28">
        <v>1734</v>
      </c>
      <c r="S15" s="4">
        <v>0</v>
      </c>
      <c r="T15" s="4">
        <v>0.15</v>
      </c>
      <c r="U15" s="28">
        <v>1734</v>
      </c>
      <c r="V15" s="4">
        <v>0.54</v>
      </c>
      <c r="W15" s="4">
        <v>11.15</v>
      </c>
      <c r="X15" s="28">
        <v>1734</v>
      </c>
      <c r="Y15" s="4">
        <v>2</v>
      </c>
      <c r="Z15" s="4">
        <v>6.2</v>
      </c>
      <c r="AA15" s="28">
        <v>1734</v>
      </c>
      <c r="AB15" s="1">
        <v>0.2</v>
      </c>
      <c r="AC15" s="6">
        <v>0.69399999999999995</v>
      </c>
      <c r="AD15" s="28">
        <v>1734</v>
      </c>
      <c r="AE15" s="7">
        <v>0</v>
      </c>
      <c r="AF15" s="7">
        <v>0.2</v>
      </c>
      <c r="AG15" s="28">
        <v>1734</v>
      </c>
      <c r="AH15" s="7">
        <v>0</v>
      </c>
      <c r="AI15" s="7">
        <v>0.3</v>
      </c>
      <c r="AJ15" s="28">
        <v>1734</v>
      </c>
      <c r="AK15" s="7">
        <v>0</v>
      </c>
      <c r="AL15" s="29">
        <v>0.2</v>
      </c>
      <c r="AM15" s="14">
        <f t="shared" si="0"/>
        <v>33.456000000000003</v>
      </c>
      <c r="AN15" s="17">
        <v>7</v>
      </c>
      <c r="AO15" s="34">
        <f t="shared" si="1"/>
        <v>40.456000000000003</v>
      </c>
      <c r="AP15" s="8">
        <f t="shared" si="2"/>
        <v>604800</v>
      </c>
      <c r="AQ15" s="20">
        <f t="shared" si="3"/>
        <v>3495398.4000000004</v>
      </c>
    </row>
    <row r="16" spans="1:43" ht="19.5" thickBot="1" x14ac:dyDescent="0.35">
      <c r="A16" s="41"/>
      <c r="B16" s="22">
        <v>13</v>
      </c>
      <c r="C16" s="28">
        <v>1734</v>
      </c>
      <c r="D16" s="7">
        <v>0</v>
      </c>
      <c r="E16" s="7">
        <v>0.2</v>
      </c>
      <c r="F16" s="28">
        <v>1734</v>
      </c>
      <c r="G16" s="7">
        <v>0</v>
      </c>
      <c r="H16" s="7">
        <v>0.08</v>
      </c>
      <c r="I16" s="28">
        <v>1734</v>
      </c>
      <c r="J16" s="7">
        <v>0</v>
      </c>
      <c r="K16" s="7">
        <v>0.15</v>
      </c>
      <c r="L16" s="28">
        <v>1734</v>
      </c>
      <c r="M16" s="7">
        <v>0</v>
      </c>
      <c r="N16" s="7">
        <v>0.2</v>
      </c>
      <c r="O16" s="28">
        <v>1734</v>
      </c>
      <c r="P16" s="4">
        <v>0.8</v>
      </c>
      <c r="Q16" s="4">
        <v>13.57</v>
      </c>
      <c r="R16" s="28">
        <v>1734</v>
      </c>
      <c r="S16" s="4">
        <v>0</v>
      </c>
      <c r="T16" s="4">
        <v>0.15</v>
      </c>
      <c r="U16" s="28">
        <v>1734</v>
      </c>
      <c r="V16" s="4">
        <v>0.4</v>
      </c>
      <c r="W16" s="4">
        <v>10</v>
      </c>
      <c r="X16" s="28">
        <v>1734</v>
      </c>
      <c r="Y16" s="4">
        <v>2</v>
      </c>
      <c r="Z16" s="4">
        <v>6.2</v>
      </c>
      <c r="AA16" s="28">
        <v>1734</v>
      </c>
      <c r="AB16" s="1">
        <v>0.2</v>
      </c>
      <c r="AC16" s="31">
        <v>0.70899999999999996</v>
      </c>
      <c r="AD16" s="28">
        <v>1734</v>
      </c>
      <c r="AE16" s="7">
        <v>0</v>
      </c>
      <c r="AF16" s="7">
        <v>0.2</v>
      </c>
      <c r="AG16" s="28">
        <v>1734</v>
      </c>
      <c r="AH16" s="7">
        <v>0</v>
      </c>
      <c r="AI16" s="7">
        <v>0.3</v>
      </c>
      <c r="AJ16" s="28">
        <v>1734</v>
      </c>
      <c r="AK16" s="7">
        <v>0</v>
      </c>
      <c r="AL16" s="29">
        <v>0.2</v>
      </c>
      <c r="AM16" s="14">
        <f t="shared" si="0"/>
        <v>31.958999999999996</v>
      </c>
      <c r="AN16" s="17">
        <v>7.23</v>
      </c>
      <c r="AO16" s="34">
        <f t="shared" si="1"/>
        <v>39.188999999999993</v>
      </c>
      <c r="AP16" s="8">
        <f t="shared" si="2"/>
        <v>624672</v>
      </c>
      <c r="AQ16" s="20">
        <f t="shared" si="3"/>
        <v>3385929.5999999996</v>
      </c>
    </row>
    <row r="17" spans="1:43" ht="19.5" thickBot="1" x14ac:dyDescent="0.35">
      <c r="A17" s="41"/>
      <c r="B17" s="22">
        <v>14</v>
      </c>
      <c r="C17" s="28">
        <v>1734</v>
      </c>
      <c r="D17" s="7">
        <v>0</v>
      </c>
      <c r="E17" s="7">
        <v>0.2</v>
      </c>
      <c r="F17" s="28">
        <v>1734</v>
      </c>
      <c r="G17" s="7">
        <v>0</v>
      </c>
      <c r="H17" s="7">
        <v>0.08</v>
      </c>
      <c r="I17" s="28">
        <v>1734</v>
      </c>
      <c r="J17" s="7">
        <v>0</v>
      </c>
      <c r="K17" s="7">
        <v>0.15</v>
      </c>
      <c r="L17" s="28">
        <v>1734</v>
      </c>
      <c r="M17" s="7">
        <v>0</v>
      </c>
      <c r="N17" s="7">
        <v>0.2</v>
      </c>
      <c r="O17" s="28">
        <v>1734</v>
      </c>
      <c r="P17" s="4">
        <v>1.3</v>
      </c>
      <c r="Q17" s="4">
        <v>17.14</v>
      </c>
      <c r="R17" s="28">
        <v>1734</v>
      </c>
      <c r="S17" s="4">
        <v>0</v>
      </c>
      <c r="T17" s="4">
        <v>0.15</v>
      </c>
      <c r="U17" s="28">
        <v>1734</v>
      </c>
      <c r="V17" s="4">
        <v>0.6</v>
      </c>
      <c r="W17" s="4">
        <v>12</v>
      </c>
      <c r="X17" s="28">
        <v>1734</v>
      </c>
      <c r="Y17" s="4">
        <v>2</v>
      </c>
      <c r="Z17" s="4">
        <v>6.2</v>
      </c>
      <c r="AA17" s="28">
        <v>1734</v>
      </c>
      <c r="AB17" s="1">
        <v>0.2</v>
      </c>
      <c r="AC17" s="6">
        <v>0.71899999999999997</v>
      </c>
      <c r="AD17" s="28">
        <v>1734</v>
      </c>
      <c r="AE17" s="7">
        <v>0</v>
      </c>
      <c r="AF17" s="7">
        <v>0.2</v>
      </c>
      <c r="AG17" s="28">
        <v>1734</v>
      </c>
      <c r="AH17" s="7">
        <v>0</v>
      </c>
      <c r="AI17" s="7">
        <v>0.3</v>
      </c>
      <c r="AJ17" s="28">
        <v>1734</v>
      </c>
      <c r="AK17" s="7">
        <v>0</v>
      </c>
      <c r="AL17" s="29">
        <v>0.2</v>
      </c>
      <c r="AM17" s="14">
        <f t="shared" si="0"/>
        <v>37.539000000000001</v>
      </c>
      <c r="AN17" s="17">
        <v>6.16</v>
      </c>
      <c r="AO17" s="34">
        <f t="shared" si="1"/>
        <v>43.698999999999998</v>
      </c>
      <c r="AP17" s="8">
        <f t="shared" si="2"/>
        <v>532224</v>
      </c>
      <c r="AQ17" s="20">
        <f t="shared" si="3"/>
        <v>3775593.6</v>
      </c>
    </row>
    <row r="18" spans="1:43" ht="19.5" thickBot="1" x14ac:dyDescent="0.35">
      <c r="A18" s="41"/>
      <c r="B18" s="22">
        <v>15</v>
      </c>
      <c r="C18" s="28">
        <v>1734</v>
      </c>
      <c r="D18" s="7">
        <v>0</v>
      </c>
      <c r="E18" s="7">
        <v>0.2</v>
      </c>
      <c r="F18" s="28">
        <v>1734</v>
      </c>
      <c r="G18" s="7">
        <v>0</v>
      </c>
      <c r="H18" s="7">
        <v>0.08</v>
      </c>
      <c r="I18" s="28">
        <v>1734</v>
      </c>
      <c r="J18" s="7">
        <v>0</v>
      </c>
      <c r="K18" s="7">
        <v>0.15</v>
      </c>
      <c r="L18" s="28">
        <v>1734</v>
      </c>
      <c r="M18" s="7">
        <v>0</v>
      </c>
      <c r="N18" s="7">
        <v>0.2</v>
      </c>
      <c r="O18" s="28">
        <v>1734</v>
      </c>
      <c r="P18" s="4">
        <v>0.8</v>
      </c>
      <c r="Q18" s="4">
        <v>13.57</v>
      </c>
      <c r="R18" s="28">
        <v>1734</v>
      </c>
      <c r="S18" s="4">
        <v>0</v>
      </c>
      <c r="T18" s="4">
        <v>0.15</v>
      </c>
      <c r="U18" s="28">
        <v>1734</v>
      </c>
      <c r="V18" s="4">
        <v>0.67</v>
      </c>
      <c r="W18" s="4">
        <v>12.499000000000001</v>
      </c>
      <c r="X18" s="28">
        <v>1734</v>
      </c>
      <c r="Y18" s="4">
        <v>2</v>
      </c>
      <c r="Z18" s="4">
        <v>6.2</v>
      </c>
      <c r="AA18" s="28">
        <v>1734</v>
      </c>
      <c r="AB18" s="1">
        <v>0.2</v>
      </c>
      <c r="AC18" s="6">
        <v>0.73199999999999998</v>
      </c>
      <c r="AD18" s="28">
        <v>1734</v>
      </c>
      <c r="AE18" s="7">
        <v>0</v>
      </c>
      <c r="AF18" s="7">
        <v>0.2</v>
      </c>
      <c r="AG18" s="28">
        <v>1734</v>
      </c>
      <c r="AH18" s="7">
        <v>0</v>
      </c>
      <c r="AI18" s="7">
        <v>0.3</v>
      </c>
      <c r="AJ18" s="28">
        <v>1734</v>
      </c>
      <c r="AK18" s="7">
        <v>0</v>
      </c>
      <c r="AL18" s="29">
        <v>0.2</v>
      </c>
      <c r="AM18" s="14">
        <f t="shared" si="0"/>
        <v>34.481000000000002</v>
      </c>
      <c r="AN18" s="17">
        <v>10.83</v>
      </c>
      <c r="AO18" s="34">
        <f t="shared" si="1"/>
        <v>45.311</v>
      </c>
      <c r="AP18" s="8">
        <f t="shared" si="2"/>
        <v>935712</v>
      </c>
      <c r="AQ18" s="20">
        <f t="shared" si="3"/>
        <v>3914870.4000000004</v>
      </c>
    </row>
    <row r="19" spans="1:43" ht="19.5" thickBot="1" x14ac:dyDescent="0.35">
      <c r="A19" s="41"/>
      <c r="B19" s="22">
        <v>16</v>
      </c>
      <c r="C19" s="28">
        <v>1734</v>
      </c>
      <c r="D19" s="7">
        <v>0</v>
      </c>
      <c r="E19" s="7">
        <v>0.2</v>
      </c>
      <c r="F19" s="28">
        <v>1734</v>
      </c>
      <c r="G19" s="7">
        <v>0</v>
      </c>
      <c r="H19" s="7">
        <v>0.08</v>
      </c>
      <c r="I19" s="28">
        <v>1734</v>
      </c>
      <c r="J19" s="7">
        <v>0</v>
      </c>
      <c r="K19" s="7">
        <v>0.15</v>
      </c>
      <c r="L19" s="28">
        <v>1734</v>
      </c>
      <c r="M19" s="7">
        <v>0</v>
      </c>
      <c r="N19" s="7">
        <v>0.2</v>
      </c>
      <c r="O19" s="28">
        <v>1734</v>
      </c>
      <c r="P19" s="4">
        <v>0.63</v>
      </c>
      <c r="Q19" s="4">
        <v>12.13</v>
      </c>
      <c r="R19" s="28">
        <v>1734</v>
      </c>
      <c r="S19" s="4">
        <v>0</v>
      </c>
      <c r="T19" s="4">
        <v>0.15</v>
      </c>
      <c r="U19" s="28">
        <v>1734</v>
      </c>
      <c r="V19" s="4">
        <v>0.55000000000000004</v>
      </c>
      <c r="W19" s="4">
        <v>11.428000000000001</v>
      </c>
      <c r="X19" s="28">
        <v>1734</v>
      </c>
      <c r="Y19" s="4">
        <v>2</v>
      </c>
      <c r="Z19" s="4">
        <v>6.2</v>
      </c>
      <c r="AA19" s="28">
        <v>1734</v>
      </c>
      <c r="AB19" s="1">
        <v>0.2</v>
      </c>
      <c r="AC19" s="6">
        <v>0.73299999999999998</v>
      </c>
      <c r="AD19" s="28">
        <v>1734</v>
      </c>
      <c r="AE19" s="7">
        <v>0</v>
      </c>
      <c r="AF19" s="7">
        <v>0.2</v>
      </c>
      <c r="AG19" s="28">
        <v>1734</v>
      </c>
      <c r="AH19" s="7">
        <v>0</v>
      </c>
      <c r="AI19" s="7">
        <v>0.3</v>
      </c>
      <c r="AJ19" s="28">
        <v>1734</v>
      </c>
      <c r="AK19" s="7">
        <v>0</v>
      </c>
      <c r="AL19" s="29">
        <v>0.2</v>
      </c>
      <c r="AM19" s="14">
        <f t="shared" si="0"/>
        <v>31.970999999999997</v>
      </c>
      <c r="AN19" s="17">
        <v>11.44</v>
      </c>
      <c r="AO19" s="34">
        <f t="shared" si="1"/>
        <v>43.410999999999994</v>
      </c>
      <c r="AP19" s="8">
        <f t="shared" si="2"/>
        <v>988416</v>
      </c>
      <c r="AQ19" s="20">
        <f t="shared" si="3"/>
        <v>3750710.4</v>
      </c>
    </row>
    <row r="20" spans="1:43" ht="19.5" thickBot="1" x14ac:dyDescent="0.35">
      <c r="A20" s="41"/>
      <c r="B20" s="22">
        <v>17</v>
      </c>
      <c r="C20" s="28">
        <v>1734</v>
      </c>
      <c r="D20" s="7">
        <v>0</v>
      </c>
      <c r="E20" s="7">
        <v>0.2</v>
      </c>
      <c r="F20" s="28">
        <v>1734</v>
      </c>
      <c r="G20" s="7">
        <v>0</v>
      </c>
      <c r="H20" s="7">
        <v>0.08</v>
      </c>
      <c r="I20" s="28">
        <v>1734</v>
      </c>
      <c r="J20" s="7">
        <v>0</v>
      </c>
      <c r="K20" s="7">
        <v>0.15</v>
      </c>
      <c r="L20" s="28">
        <v>1734</v>
      </c>
      <c r="M20" s="7">
        <v>0</v>
      </c>
      <c r="N20" s="7">
        <v>0.2</v>
      </c>
      <c r="O20" s="28">
        <v>1734</v>
      </c>
      <c r="P20" s="4">
        <v>0.41</v>
      </c>
      <c r="Q20" s="4">
        <v>10.125999999999999</v>
      </c>
      <c r="R20" s="28">
        <v>1734</v>
      </c>
      <c r="S20" s="4">
        <v>0</v>
      </c>
      <c r="T20" s="4">
        <v>0.15</v>
      </c>
      <c r="U20" s="28">
        <v>1734</v>
      </c>
      <c r="V20" s="4">
        <v>0.55000000000000004</v>
      </c>
      <c r="W20" s="4">
        <v>11.428000000000001</v>
      </c>
      <c r="X20" s="28">
        <v>1734</v>
      </c>
      <c r="Y20" s="4">
        <v>2</v>
      </c>
      <c r="Z20" s="4">
        <v>6.2</v>
      </c>
      <c r="AA20" s="28">
        <v>1734</v>
      </c>
      <c r="AB20" s="1">
        <v>0.2</v>
      </c>
      <c r="AC20" s="6">
        <v>0.69799999999999995</v>
      </c>
      <c r="AD20" s="28">
        <v>1734</v>
      </c>
      <c r="AE20" s="7">
        <v>0</v>
      </c>
      <c r="AF20" s="7">
        <v>0.2</v>
      </c>
      <c r="AG20" s="28">
        <v>1734</v>
      </c>
      <c r="AH20" s="7">
        <v>0</v>
      </c>
      <c r="AI20" s="7">
        <v>0.3</v>
      </c>
      <c r="AJ20" s="28">
        <v>1734</v>
      </c>
      <c r="AK20" s="7">
        <v>0</v>
      </c>
      <c r="AL20" s="29">
        <v>0.2</v>
      </c>
      <c r="AM20" s="14">
        <f t="shared" si="0"/>
        <v>29.931999999999995</v>
      </c>
      <c r="AN20" s="18">
        <v>10.050000000000001</v>
      </c>
      <c r="AO20" s="34">
        <f t="shared" si="1"/>
        <v>39.981999999999999</v>
      </c>
      <c r="AP20" s="8">
        <f t="shared" si="2"/>
        <v>868320.00000000012</v>
      </c>
      <c r="AQ20" s="20">
        <f t="shared" si="3"/>
        <v>3454444.7999999993</v>
      </c>
    </row>
    <row r="21" spans="1:43" ht="19.5" thickBot="1" x14ac:dyDescent="0.35">
      <c r="A21" s="41"/>
      <c r="B21" s="22">
        <v>18</v>
      </c>
      <c r="C21" s="28">
        <v>1734</v>
      </c>
      <c r="D21" s="7">
        <v>0</v>
      </c>
      <c r="E21" s="7">
        <v>0.2</v>
      </c>
      <c r="F21" s="28">
        <v>1734</v>
      </c>
      <c r="G21" s="7">
        <v>0</v>
      </c>
      <c r="H21" s="7">
        <v>0.08</v>
      </c>
      <c r="I21" s="28">
        <v>1734</v>
      </c>
      <c r="J21" s="7">
        <v>0</v>
      </c>
      <c r="K21" s="7">
        <v>0.15</v>
      </c>
      <c r="L21" s="28">
        <v>1734</v>
      </c>
      <c r="M21" s="7">
        <v>0</v>
      </c>
      <c r="N21" s="7">
        <v>0.2</v>
      </c>
      <c r="O21" s="28">
        <v>1734</v>
      </c>
      <c r="P21" s="4">
        <v>0.4</v>
      </c>
      <c r="Q21" s="4">
        <v>10</v>
      </c>
      <c r="R21" s="28">
        <v>1734</v>
      </c>
      <c r="S21" s="4">
        <v>0</v>
      </c>
      <c r="T21" s="4">
        <v>0.15</v>
      </c>
      <c r="U21" s="28">
        <v>1734</v>
      </c>
      <c r="V21" s="4">
        <v>0.4</v>
      </c>
      <c r="W21" s="4">
        <v>10</v>
      </c>
      <c r="X21" s="28">
        <v>1734</v>
      </c>
      <c r="Y21" s="4">
        <v>2</v>
      </c>
      <c r="Z21" s="4">
        <v>6.2</v>
      </c>
      <c r="AA21" s="28">
        <v>1734</v>
      </c>
      <c r="AB21" s="1">
        <v>0.2</v>
      </c>
      <c r="AC21" s="26">
        <v>0.72099999999999997</v>
      </c>
      <c r="AD21" s="28">
        <v>1734</v>
      </c>
      <c r="AE21" s="7">
        <v>0</v>
      </c>
      <c r="AF21" s="7">
        <v>0.2</v>
      </c>
      <c r="AG21" s="28">
        <v>1734</v>
      </c>
      <c r="AH21" s="7">
        <v>0</v>
      </c>
      <c r="AI21" s="7">
        <v>0.3</v>
      </c>
      <c r="AJ21" s="28">
        <v>1734</v>
      </c>
      <c r="AK21" s="7">
        <v>0</v>
      </c>
      <c r="AL21" s="29">
        <v>0.2</v>
      </c>
      <c r="AM21" s="14">
        <f>AL21+AI21+AF21+AC21+Z21+W21+T22+Q21+N21+K21+H21+E21</f>
        <v>28.400999999999996</v>
      </c>
      <c r="AN21" s="17">
        <v>10.43</v>
      </c>
      <c r="AO21" s="34">
        <f t="shared" si="1"/>
        <v>38.830999999999996</v>
      </c>
      <c r="AP21" s="8">
        <f t="shared" si="2"/>
        <v>901152</v>
      </c>
      <c r="AQ21" s="20">
        <f t="shared" si="3"/>
        <v>3354998.4</v>
      </c>
    </row>
    <row r="22" spans="1:43" ht="19.5" thickBot="1" x14ac:dyDescent="0.35">
      <c r="A22" s="41"/>
      <c r="B22" s="22">
        <v>19</v>
      </c>
      <c r="C22" s="28">
        <v>1734</v>
      </c>
      <c r="D22" s="7">
        <v>0</v>
      </c>
      <c r="E22" s="7">
        <v>0.2</v>
      </c>
      <c r="F22" s="28">
        <v>1734</v>
      </c>
      <c r="G22" s="7">
        <v>0</v>
      </c>
      <c r="H22" s="7">
        <v>0.08</v>
      </c>
      <c r="I22" s="28">
        <v>1734</v>
      </c>
      <c r="J22" s="7">
        <v>0</v>
      </c>
      <c r="K22" s="7">
        <v>0.15</v>
      </c>
      <c r="L22" s="28">
        <v>1734</v>
      </c>
      <c r="M22" s="7">
        <v>0</v>
      </c>
      <c r="N22" s="7">
        <v>0.2</v>
      </c>
      <c r="O22" s="28">
        <v>1734</v>
      </c>
      <c r="P22" s="4">
        <v>0.31</v>
      </c>
      <c r="Q22" s="4">
        <v>8.8000000000000007</v>
      </c>
      <c r="R22" s="28">
        <v>1734</v>
      </c>
      <c r="S22" s="4">
        <v>0</v>
      </c>
      <c r="T22" s="4">
        <v>0.15</v>
      </c>
      <c r="U22" s="28">
        <v>1734</v>
      </c>
      <c r="V22" s="4">
        <v>0.51</v>
      </c>
      <c r="W22" s="4">
        <v>11</v>
      </c>
      <c r="X22" s="28">
        <v>1734</v>
      </c>
      <c r="Y22" s="4">
        <v>2</v>
      </c>
      <c r="Z22" s="4">
        <v>6.2</v>
      </c>
      <c r="AA22" s="28">
        <v>1734</v>
      </c>
      <c r="AB22" s="1">
        <v>0.2</v>
      </c>
      <c r="AC22" s="31">
        <v>0.70499999999999996</v>
      </c>
      <c r="AD22" s="28">
        <v>1734</v>
      </c>
      <c r="AE22" s="7">
        <v>0</v>
      </c>
      <c r="AF22" s="7">
        <v>0.2</v>
      </c>
      <c r="AG22" s="28">
        <v>1734</v>
      </c>
      <c r="AH22" s="7">
        <v>0</v>
      </c>
      <c r="AI22" s="7">
        <v>0.3</v>
      </c>
      <c r="AJ22" s="28">
        <v>1734</v>
      </c>
      <c r="AK22" s="7">
        <v>0</v>
      </c>
      <c r="AL22" s="29">
        <v>0.2</v>
      </c>
      <c r="AM22" s="14">
        <f>AL22+AI22+AF22+AC22+Z22+W22+T23+Q22+N22+K22+H22+E22</f>
        <v>28.184999999999995</v>
      </c>
      <c r="AN22" s="37">
        <v>6.13</v>
      </c>
      <c r="AO22" s="34">
        <f t="shared" ref="AO22:AO28" si="4">AN23+AM22</f>
        <v>37.784999999999997</v>
      </c>
      <c r="AP22" s="8">
        <f t="shared" ref="AP22:AP29" si="5">AN23*86400</f>
        <v>829440</v>
      </c>
      <c r="AQ22" s="20">
        <f t="shared" si="3"/>
        <v>3264623.9999999995</v>
      </c>
    </row>
    <row r="23" spans="1:43" ht="19.5" thickBot="1" x14ac:dyDescent="0.35">
      <c r="A23" s="41"/>
      <c r="B23" s="22">
        <v>20</v>
      </c>
      <c r="C23" s="28">
        <v>1734</v>
      </c>
      <c r="D23" s="7">
        <v>0</v>
      </c>
      <c r="E23" s="7">
        <v>0.2</v>
      </c>
      <c r="F23" s="28">
        <v>1734</v>
      </c>
      <c r="G23" s="7">
        <v>0</v>
      </c>
      <c r="H23" s="7">
        <v>0.08</v>
      </c>
      <c r="I23" s="28">
        <v>1734</v>
      </c>
      <c r="J23" s="7">
        <v>0</v>
      </c>
      <c r="K23" s="7">
        <v>0.15</v>
      </c>
      <c r="L23" s="28">
        <v>1734</v>
      </c>
      <c r="M23" s="7">
        <v>0</v>
      </c>
      <c r="N23" s="7">
        <v>0.2</v>
      </c>
      <c r="O23" s="28">
        <v>1734</v>
      </c>
      <c r="P23" s="4">
        <v>0.75</v>
      </c>
      <c r="Q23" s="4">
        <v>13</v>
      </c>
      <c r="R23" s="28">
        <v>1734</v>
      </c>
      <c r="S23" s="4">
        <v>0</v>
      </c>
      <c r="T23" s="4">
        <v>0.15</v>
      </c>
      <c r="U23" s="28">
        <v>1734</v>
      </c>
      <c r="V23" s="4">
        <v>0.25</v>
      </c>
      <c r="W23" s="4">
        <v>7.2</v>
      </c>
      <c r="X23" s="28">
        <v>1734</v>
      </c>
      <c r="Y23" s="4">
        <v>2</v>
      </c>
      <c r="Z23" s="4">
        <v>6.2</v>
      </c>
      <c r="AA23" s="28">
        <v>1734</v>
      </c>
      <c r="AB23" s="1">
        <v>0.2</v>
      </c>
      <c r="AC23" s="6">
        <v>0.69799999999999995</v>
      </c>
      <c r="AD23" s="28">
        <v>1734</v>
      </c>
      <c r="AE23" s="7">
        <v>0</v>
      </c>
      <c r="AF23" s="7">
        <v>0.2</v>
      </c>
      <c r="AG23" s="28">
        <v>1734</v>
      </c>
      <c r="AH23" s="7">
        <v>0</v>
      </c>
      <c r="AI23" s="7">
        <v>0.3</v>
      </c>
      <c r="AJ23" s="28">
        <v>1734</v>
      </c>
      <c r="AK23" s="7">
        <v>0</v>
      </c>
      <c r="AL23" s="29">
        <v>0.2</v>
      </c>
      <c r="AM23" s="14">
        <f t="shared" si="0"/>
        <v>28.577999999999996</v>
      </c>
      <c r="AN23" s="17">
        <v>9.6</v>
      </c>
      <c r="AO23" s="34">
        <f t="shared" si="4"/>
        <v>35.657999999999994</v>
      </c>
      <c r="AP23" s="8">
        <f t="shared" si="5"/>
        <v>611712</v>
      </c>
      <c r="AQ23" s="20">
        <f t="shared" si="3"/>
        <v>3080851.1999999997</v>
      </c>
    </row>
    <row r="24" spans="1:43" ht="19.5" thickBot="1" x14ac:dyDescent="0.35">
      <c r="A24" s="41"/>
      <c r="B24" s="22">
        <v>21</v>
      </c>
      <c r="C24" s="28">
        <v>1734</v>
      </c>
      <c r="D24" s="7">
        <v>0</v>
      </c>
      <c r="E24" s="7">
        <v>0.2</v>
      </c>
      <c r="F24" s="28">
        <v>1734</v>
      </c>
      <c r="G24" s="7">
        <v>0</v>
      </c>
      <c r="H24" s="7">
        <v>0.08</v>
      </c>
      <c r="I24" s="28">
        <v>1734</v>
      </c>
      <c r="J24" s="7">
        <v>0</v>
      </c>
      <c r="K24" s="7">
        <v>0.15</v>
      </c>
      <c r="L24" s="28">
        <v>1734</v>
      </c>
      <c r="M24" s="7">
        <v>0</v>
      </c>
      <c r="N24" s="7">
        <v>0.2</v>
      </c>
      <c r="O24" s="28">
        <v>1734</v>
      </c>
      <c r="P24" s="4">
        <v>0.76</v>
      </c>
      <c r="Q24" s="4">
        <v>13.21</v>
      </c>
      <c r="R24" s="28">
        <v>1734</v>
      </c>
      <c r="S24" s="4">
        <v>0</v>
      </c>
      <c r="T24" s="4">
        <v>0.15</v>
      </c>
      <c r="U24" s="28">
        <v>1734</v>
      </c>
      <c r="V24" s="4">
        <v>0.25</v>
      </c>
      <c r="W24" s="4">
        <v>7.2</v>
      </c>
      <c r="X24" s="28">
        <v>1734</v>
      </c>
      <c r="Y24" s="4">
        <v>2</v>
      </c>
      <c r="Z24" s="4">
        <v>6.2</v>
      </c>
      <c r="AA24" s="28">
        <v>1734</v>
      </c>
      <c r="AB24" s="1">
        <v>0.2</v>
      </c>
      <c r="AC24" s="6">
        <v>0.71099999999999997</v>
      </c>
      <c r="AD24" s="28">
        <v>1734</v>
      </c>
      <c r="AE24" s="7">
        <v>0</v>
      </c>
      <c r="AF24" s="7">
        <v>0.2</v>
      </c>
      <c r="AG24" s="28">
        <v>1734</v>
      </c>
      <c r="AH24" s="7">
        <v>0</v>
      </c>
      <c r="AI24" s="7">
        <v>0.3</v>
      </c>
      <c r="AJ24" s="28">
        <v>1734</v>
      </c>
      <c r="AK24" s="7">
        <v>0</v>
      </c>
      <c r="AL24" s="29">
        <v>0.2</v>
      </c>
      <c r="AM24" s="14">
        <f t="shared" si="0"/>
        <v>28.800999999999995</v>
      </c>
      <c r="AN24" s="17">
        <v>7.08</v>
      </c>
      <c r="AO24" s="34">
        <f t="shared" si="4"/>
        <v>36.640999999999991</v>
      </c>
      <c r="AP24" s="8">
        <f t="shared" si="5"/>
        <v>677376</v>
      </c>
      <c r="AQ24" s="20">
        <f t="shared" si="3"/>
        <v>3165782.3999999994</v>
      </c>
    </row>
    <row r="25" spans="1:43" ht="19.5" thickBot="1" x14ac:dyDescent="0.35">
      <c r="A25" s="41"/>
      <c r="B25" s="22">
        <v>22</v>
      </c>
      <c r="C25" s="28">
        <v>1734</v>
      </c>
      <c r="D25" s="7">
        <v>0</v>
      </c>
      <c r="E25" s="7">
        <v>0.2</v>
      </c>
      <c r="F25" s="28">
        <v>1734</v>
      </c>
      <c r="G25" s="7">
        <v>0</v>
      </c>
      <c r="H25" s="7">
        <v>0.08</v>
      </c>
      <c r="I25" s="28">
        <v>1734</v>
      </c>
      <c r="J25" s="7">
        <v>0</v>
      </c>
      <c r="K25" s="7">
        <v>0.15</v>
      </c>
      <c r="L25" s="28">
        <v>1734</v>
      </c>
      <c r="M25" s="7">
        <v>0</v>
      </c>
      <c r="N25" s="7">
        <v>0.2</v>
      </c>
      <c r="O25" s="28">
        <v>1734</v>
      </c>
      <c r="P25" s="4">
        <v>0.51</v>
      </c>
      <c r="Q25" s="4">
        <v>11</v>
      </c>
      <c r="R25" s="28">
        <v>1734</v>
      </c>
      <c r="S25" s="4">
        <v>0</v>
      </c>
      <c r="T25" s="4">
        <v>0.15</v>
      </c>
      <c r="U25" s="28">
        <v>1734</v>
      </c>
      <c r="V25" s="4">
        <v>0.1</v>
      </c>
      <c r="W25" s="4">
        <v>3.2130000000000001</v>
      </c>
      <c r="X25" s="28">
        <v>1734</v>
      </c>
      <c r="Y25" s="4">
        <v>2</v>
      </c>
      <c r="Z25" s="4">
        <v>6.2</v>
      </c>
      <c r="AA25" s="28">
        <v>1734</v>
      </c>
      <c r="AB25" s="1">
        <v>0.2</v>
      </c>
      <c r="AC25" s="6">
        <v>0.72</v>
      </c>
      <c r="AD25" s="28">
        <v>1734</v>
      </c>
      <c r="AE25" s="7">
        <v>0</v>
      </c>
      <c r="AF25" s="7">
        <v>0.2</v>
      </c>
      <c r="AG25" s="28">
        <v>1734</v>
      </c>
      <c r="AH25" s="7">
        <v>0</v>
      </c>
      <c r="AI25" s="7">
        <v>0.3</v>
      </c>
      <c r="AJ25" s="28">
        <v>1734</v>
      </c>
      <c r="AK25" s="7">
        <v>0</v>
      </c>
      <c r="AL25" s="29">
        <v>0.2</v>
      </c>
      <c r="AM25" s="14">
        <f t="shared" si="0"/>
        <v>22.612999999999996</v>
      </c>
      <c r="AN25" s="17">
        <v>7.84</v>
      </c>
      <c r="AO25" s="34">
        <f t="shared" si="4"/>
        <v>32.212999999999994</v>
      </c>
      <c r="AP25" s="8">
        <f t="shared" si="5"/>
        <v>829440</v>
      </c>
      <c r="AQ25" s="20">
        <f t="shared" si="3"/>
        <v>2783203.1999999997</v>
      </c>
    </row>
    <row r="26" spans="1:43" ht="19.5" thickBot="1" x14ac:dyDescent="0.35">
      <c r="A26" s="41"/>
      <c r="B26" s="22">
        <v>23</v>
      </c>
      <c r="C26" s="28">
        <v>1734</v>
      </c>
      <c r="D26" s="7">
        <v>0</v>
      </c>
      <c r="E26" s="7">
        <v>0.2</v>
      </c>
      <c r="F26" s="28">
        <v>1734</v>
      </c>
      <c r="G26" s="7">
        <v>0</v>
      </c>
      <c r="H26" s="7">
        <v>0.08</v>
      </c>
      <c r="I26" s="28">
        <v>1734</v>
      </c>
      <c r="J26" s="7">
        <v>0</v>
      </c>
      <c r="K26" s="7">
        <v>0.15</v>
      </c>
      <c r="L26" s="28">
        <v>1734</v>
      </c>
      <c r="M26" s="7">
        <v>0</v>
      </c>
      <c r="N26" s="7">
        <v>0.2</v>
      </c>
      <c r="O26" s="28">
        <v>1734</v>
      </c>
      <c r="P26" s="4">
        <v>0.34</v>
      </c>
      <c r="Q26" s="4">
        <v>9.2899999999999991</v>
      </c>
      <c r="R26" s="28">
        <v>1734</v>
      </c>
      <c r="S26" s="4">
        <v>0</v>
      </c>
      <c r="T26" s="4">
        <v>0.15</v>
      </c>
      <c r="U26" s="28">
        <v>1734</v>
      </c>
      <c r="V26" s="4">
        <v>0.18</v>
      </c>
      <c r="W26" s="4">
        <v>5.3550000000000004</v>
      </c>
      <c r="X26" s="28">
        <v>1734</v>
      </c>
      <c r="Y26" s="4">
        <v>2</v>
      </c>
      <c r="Z26" s="4">
        <v>6.2</v>
      </c>
      <c r="AA26" s="28">
        <v>1734</v>
      </c>
      <c r="AB26" s="1">
        <v>0.2</v>
      </c>
      <c r="AC26" s="6">
        <v>0.73</v>
      </c>
      <c r="AD26" s="28">
        <v>1734</v>
      </c>
      <c r="AE26" s="7">
        <v>0</v>
      </c>
      <c r="AF26" s="7">
        <v>0.2</v>
      </c>
      <c r="AG26" s="28">
        <v>1734</v>
      </c>
      <c r="AH26" s="7">
        <v>0</v>
      </c>
      <c r="AI26" s="7">
        <v>0.3</v>
      </c>
      <c r="AJ26" s="28">
        <v>1734</v>
      </c>
      <c r="AK26" s="7">
        <v>0</v>
      </c>
      <c r="AL26" s="29">
        <v>0.2</v>
      </c>
      <c r="AM26" s="14">
        <f t="shared" si="0"/>
        <v>23.054999999999993</v>
      </c>
      <c r="AN26" s="17">
        <v>9.6</v>
      </c>
      <c r="AO26" s="34">
        <f t="shared" si="4"/>
        <v>32.204999999999991</v>
      </c>
      <c r="AP26" s="8">
        <f t="shared" si="5"/>
        <v>790560</v>
      </c>
      <c r="AQ26" s="20">
        <f t="shared" si="3"/>
        <v>2782511.9999999991</v>
      </c>
    </row>
    <row r="27" spans="1:43" ht="19.5" thickBot="1" x14ac:dyDescent="0.35">
      <c r="A27" s="41"/>
      <c r="B27" s="22">
        <v>24</v>
      </c>
      <c r="C27" s="28">
        <v>1734</v>
      </c>
      <c r="D27" s="7">
        <v>0</v>
      </c>
      <c r="E27" s="7">
        <v>0.2</v>
      </c>
      <c r="F27" s="28">
        <v>1734</v>
      </c>
      <c r="G27" s="7">
        <v>0</v>
      </c>
      <c r="H27" s="7">
        <v>0.08</v>
      </c>
      <c r="I27" s="28">
        <v>1734</v>
      </c>
      <c r="J27" s="7">
        <v>0</v>
      </c>
      <c r="K27" s="7">
        <v>0.15</v>
      </c>
      <c r="L27" s="28">
        <v>1734</v>
      </c>
      <c r="M27" s="7">
        <v>0</v>
      </c>
      <c r="N27" s="7">
        <v>0.2</v>
      </c>
      <c r="O27" s="28">
        <v>1734</v>
      </c>
      <c r="P27" s="4">
        <v>0.39</v>
      </c>
      <c r="Q27" s="4">
        <v>9.89</v>
      </c>
      <c r="R27" s="28">
        <v>1734</v>
      </c>
      <c r="S27" s="4">
        <v>0</v>
      </c>
      <c r="T27" s="4">
        <v>0.15</v>
      </c>
      <c r="U27" s="28">
        <v>1734</v>
      </c>
      <c r="V27" s="4">
        <v>0.3</v>
      </c>
      <c r="W27" s="4">
        <v>8.5</v>
      </c>
      <c r="X27" s="28">
        <v>1734</v>
      </c>
      <c r="Y27" s="4">
        <v>2</v>
      </c>
      <c r="Z27" s="4">
        <v>6.2</v>
      </c>
      <c r="AA27" s="28">
        <v>1734</v>
      </c>
      <c r="AB27" s="1">
        <v>0.2</v>
      </c>
      <c r="AC27" s="26">
        <v>0.70399999999999996</v>
      </c>
      <c r="AD27" s="28">
        <v>1734</v>
      </c>
      <c r="AE27" s="7">
        <v>0</v>
      </c>
      <c r="AF27" s="7">
        <v>0.2</v>
      </c>
      <c r="AG27" s="28">
        <v>1734</v>
      </c>
      <c r="AH27" s="7">
        <v>0</v>
      </c>
      <c r="AI27" s="7">
        <v>0.3</v>
      </c>
      <c r="AJ27" s="28">
        <v>1734</v>
      </c>
      <c r="AK27" s="7">
        <v>0</v>
      </c>
      <c r="AL27" s="29">
        <v>0.2</v>
      </c>
      <c r="AM27" s="14">
        <f t="shared" si="0"/>
        <v>26.773999999999994</v>
      </c>
      <c r="AN27" s="18">
        <v>9.15</v>
      </c>
      <c r="AO27" s="34">
        <f t="shared" si="4"/>
        <v>34.703999999999994</v>
      </c>
      <c r="AP27" s="8">
        <f t="shared" si="5"/>
        <v>685152</v>
      </c>
      <c r="AQ27" s="20">
        <f t="shared" si="3"/>
        <v>2998425.5999999996</v>
      </c>
    </row>
    <row r="28" spans="1:43" s="12" customFormat="1" ht="24" customHeight="1" thickBot="1" x14ac:dyDescent="0.35">
      <c r="A28" s="41"/>
      <c r="B28" s="22">
        <v>25</v>
      </c>
      <c r="C28" s="28">
        <v>1734</v>
      </c>
      <c r="D28" s="7">
        <v>0</v>
      </c>
      <c r="E28" s="7">
        <v>0.2</v>
      </c>
      <c r="F28" s="28">
        <v>1734</v>
      </c>
      <c r="G28" s="7">
        <v>0</v>
      </c>
      <c r="H28" s="7">
        <v>0.08</v>
      </c>
      <c r="I28" s="28">
        <v>1734</v>
      </c>
      <c r="J28" s="7">
        <v>0</v>
      </c>
      <c r="K28" s="7">
        <v>0.15</v>
      </c>
      <c r="L28" s="28">
        <v>1734</v>
      </c>
      <c r="M28" s="7">
        <v>0</v>
      </c>
      <c r="N28" s="7">
        <v>0.2</v>
      </c>
      <c r="O28" s="28">
        <v>1734</v>
      </c>
      <c r="P28" s="4">
        <v>0.45</v>
      </c>
      <c r="Q28" s="4">
        <v>10.67</v>
      </c>
      <c r="R28" s="28">
        <v>1734</v>
      </c>
      <c r="S28" s="4">
        <v>0</v>
      </c>
      <c r="T28" s="4">
        <v>0.15</v>
      </c>
      <c r="U28" s="28">
        <v>1734</v>
      </c>
      <c r="V28" s="4">
        <v>0.35</v>
      </c>
      <c r="W28" s="4">
        <v>9.3000000000000007</v>
      </c>
      <c r="X28" s="28">
        <v>1734</v>
      </c>
      <c r="Y28" s="4">
        <v>2</v>
      </c>
      <c r="Z28" s="4">
        <v>6.2</v>
      </c>
      <c r="AA28" s="28">
        <v>1734</v>
      </c>
      <c r="AB28" s="1">
        <v>0.2</v>
      </c>
      <c r="AC28" s="5">
        <v>0.72</v>
      </c>
      <c r="AD28" s="28">
        <v>1734</v>
      </c>
      <c r="AE28" s="7">
        <v>0</v>
      </c>
      <c r="AF28" s="7">
        <v>0.2</v>
      </c>
      <c r="AG28" s="28">
        <v>1734</v>
      </c>
      <c r="AH28" s="7">
        <v>0</v>
      </c>
      <c r="AI28" s="7">
        <v>0.3</v>
      </c>
      <c r="AJ28" s="28">
        <v>1734</v>
      </c>
      <c r="AK28" s="7">
        <v>0</v>
      </c>
      <c r="AL28" s="29">
        <v>0.2</v>
      </c>
      <c r="AM28" s="14">
        <f t="shared" si="0"/>
        <v>28.369999999999997</v>
      </c>
      <c r="AN28" s="17">
        <v>7.93</v>
      </c>
      <c r="AO28" s="34">
        <f t="shared" si="4"/>
        <v>35.979999999999997</v>
      </c>
      <c r="AP28" s="8">
        <f t="shared" si="5"/>
        <v>657504</v>
      </c>
      <c r="AQ28" s="20">
        <f t="shared" si="3"/>
        <v>3108672</v>
      </c>
    </row>
    <row r="29" spans="1:43" s="12" customFormat="1" ht="35.25" customHeight="1" thickBot="1" x14ac:dyDescent="0.35">
      <c r="A29" s="41"/>
      <c r="B29" s="22">
        <v>26</v>
      </c>
      <c r="C29" s="28">
        <v>1734</v>
      </c>
      <c r="D29" s="7">
        <v>0</v>
      </c>
      <c r="E29" s="7">
        <v>0.2</v>
      </c>
      <c r="F29" s="28">
        <v>1734</v>
      </c>
      <c r="G29" s="7">
        <v>0</v>
      </c>
      <c r="H29" s="7">
        <v>0.08</v>
      </c>
      <c r="I29" s="28">
        <v>1734</v>
      </c>
      <c r="J29" s="7">
        <v>0</v>
      </c>
      <c r="K29" s="7">
        <v>0.15</v>
      </c>
      <c r="L29" s="28">
        <v>1734</v>
      </c>
      <c r="M29" s="7">
        <v>0</v>
      </c>
      <c r="N29" s="7">
        <v>0.2</v>
      </c>
      <c r="O29" s="28">
        <v>1734</v>
      </c>
      <c r="P29" s="4">
        <v>0.45</v>
      </c>
      <c r="Q29" s="4">
        <v>10.67</v>
      </c>
      <c r="R29" s="28">
        <v>1734</v>
      </c>
      <c r="S29" s="7">
        <v>0</v>
      </c>
      <c r="T29" s="7">
        <v>0.15</v>
      </c>
      <c r="U29" s="28">
        <v>1734</v>
      </c>
      <c r="V29" s="7">
        <v>0.4</v>
      </c>
      <c r="W29" s="7">
        <v>10</v>
      </c>
      <c r="X29" s="28">
        <v>1734</v>
      </c>
      <c r="Y29" s="7">
        <v>2</v>
      </c>
      <c r="Z29" s="7">
        <v>6.2</v>
      </c>
      <c r="AA29" s="28">
        <v>1734</v>
      </c>
      <c r="AB29" s="29">
        <v>0.2</v>
      </c>
      <c r="AC29" s="30">
        <v>0.72</v>
      </c>
      <c r="AD29" s="28">
        <v>1734</v>
      </c>
      <c r="AE29" s="7">
        <v>0</v>
      </c>
      <c r="AF29" s="7">
        <v>0.2</v>
      </c>
      <c r="AG29" s="28">
        <v>1734</v>
      </c>
      <c r="AH29" s="7">
        <v>0</v>
      </c>
      <c r="AI29" s="7">
        <v>0.3</v>
      </c>
      <c r="AJ29" s="28">
        <v>1734</v>
      </c>
      <c r="AK29" s="7">
        <v>0</v>
      </c>
      <c r="AL29" s="29">
        <v>0.2</v>
      </c>
      <c r="AM29" s="15">
        <f t="shared" si="0"/>
        <v>29.069999999999993</v>
      </c>
      <c r="AN29" s="17">
        <v>7.61</v>
      </c>
      <c r="AO29" s="34">
        <f>AN29+AM29</f>
        <v>36.679999999999993</v>
      </c>
      <c r="AP29" s="8">
        <f t="shared" si="5"/>
        <v>636768</v>
      </c>
      <c r="AQ29" s="20">
        <f t="shared" si="3"/>
        <v>3148415.9999999995</v>
      </c>
    </row>
    <row r="30" spans="1:43" ht="19.5" thickBot="1" x14ac:dyDescent="0.35">
      <c r="A30" s="41"/>
      <c r="B30" s="22">
        <v>27</v>
      </c>
      <c r="C30" s="28">
        <v>1734</v>
      </c>
      <c r="D30" s="7">
        <v>0</v>
      </c>
      <c r="E30" s="7">
        <v>0.2</v>
      </c>
      <c r="F30" s="28">
        <v>1734</v>
      </c>
      <c r="G30" s="7">
        <v>0</v>
      </c>
      <c r="H30" s="7">
        <v>0.08</v>
      </c>
      <c r="I30" s="28">
        <v>1734</v>
      </c>
      <c r="J30" s="7">
        <v>0</v>
      </c>
      <c r="K30" s="7">
        <v>0.15</v>
      </c>
      <c r="L30" s="28">
        <v>1734</v>
      </c>
      <c r="M30" s="7">
        <v>0</v>
      </c>
      <c r="N30" s="7">
        <v>0.2</v>
      </c>
      <c r="O30" s="28">
        <v>1734</v>
      </c>
      <c r="P30" s="4">
        <v>0.5</v>
      </c>
      <c r="Q30" s="4">
        <v>10.714</v>
      </c>
      <c r="R30" s="28">
        <v>1734</v>
      </c>
      <c r="S30" s="4">
        <v>0</v>
      </c>
      <c r="T30" s="4">
        <v>0.15</v>
      </c>
      <c r="U30" s="28">
        <v>1734</v>
      </c>
      <c r="V30" s="7">
        <v>0.4</v>
      </c>
      <c r="W30" s="7">
        <v>10</v>
      </c>
      <c r="X30" s="28">
        <v>1734</v>
      </c>
      <c r="Y30" s="4">
        <v>1.7</v>
      </c>
      <c r="Z30" s="4">
        <v>5.8129999999999997</v>
      </c>
      <c r="AA30" s="28">
        <v>1734</v>
      </c>
      <c r="AB30" s="1">
        <v>0.2</v>
      </c>
      <c r="AC30" s="5">
        <v>0.73499999999999999</v>
      </c>
      <c r="AD30" s="28">
        <v>1734</v>
      </c>
      <c r="AE30" s="7">
        <v>0</v>
      </c>
      <c r="AF30" s="7">
        <v>0.2</v>
      </c>
      <c r="AG30" s="28">
        <v>1734</v>
      </c>
      <c r="AH30" s="7">
        <v>0</v>
      </c>
      <c r="AI30" s="7">
        <v>0.3</v>
      </c>
      <c r="AJ30" s="28">
        <v>1734</v>
      </c>
      <c r="AK30" s="7">
        <v>0</v>
      </c>
      <c r="AL30" s="29">
        <v>0.2</v>
      </c>
      <c r="AM30" s="14">
        <f t="shared" si="0"/>
        <v>28.74199999999999</v>
      </c>
      <c r="AN30" s="17">
        <v>7.37</v>
      </c>
      <c r="AO30" s="34">
        <f>AN30+AM30</f>
        <v>36.111999999999988</v>
      </c>
      <c r="AP30" s="8">
        <f>AN30*86400</f>
        <v>636768</v>
      </c>
      <c r="AQ30" s="20">
        <f t="shared" si="3"/>
        <v>3120076.7999999993</v>
      </c>
    </row>
    <row r="31" spans="1:43" ht="19.5" thickBot="1" x14ac:dyDescent="0.35">
      <c r="A31" s="41"/>
      <c r="B31" s="22">
        <v>28</v>
      </c>
      <c r="C31" s="28">
        <v>1734</v>
      </c>
      <c r="D31" s="7">
        <v>0</v>
      </c>
      <c r="E31" s="7">
        <v>0.2</v>
      </c>
      <c r="F31" s="28">
        <v>1734</v>
      </c>
      <c r="G31" s="7">
        <v>0</v>
      </c>
      <c r="H31" s="7">
        <v>0.08</v>
      </c>
      <c r="I31" s="28">
        <v>1734</v>
      </c>
      <c r="J31" s="7">
        <v>0</v>
      </c>
      <c r="K31" s="7">
        <v>0.15</v>
      </c>
      <c r="L31" s="28">
        <v>1734</v>
      </c>
      <c r="M31" s="7">
        <v>0</v>
      </c>
      <c r="N31" s="7">
        <v>0.2</v>
      </c>
      <c r="O31" s="28">
        <v>1734</v>
      </c>
      <c r="P31" s="4">
        <v>0.6</v>
      </c>
      <c r="Q31" s="4">
        <v>12</v>
      </c>
      <c r="R31" s="28">
        <v>1734</v>
      </c>
      <c r="S31" s="4">
        <v>0</v>
      </c>
      <c r="T31" s="4">
        <v>0.15</v>
      </c>
      <c r="U31" s="28">
        <v>1734</v>
      </c>
      <c r="V31" s="4">
        <v>0.25</v>
      </c>
      <c r="W31" s="4">
        <v>7.2</v>
      </c>
      <c r="X31" s="28">
        <v>1734</v>
      </c>
      <c r="Y31" s="4">
        <v>1.9</v>
      </c>
      <c r="Z31" s="4">
        <v>6.125</v>
      </c>
      <c r="AA31" s="28">
        <v>1734</v>
      </c>
      <c r="AB31" s="1">
        <v>0.2</v>
      </c>
      <c r="AC31" s="5">
        <v>0.73499999999999999</v>
      </c>
      <c r="AD31" s="28">
        <v>1734</v>
      </c>
      <c r="AE31" s="7">
        <v>0</v>
      </c>
      <c r="AF31" s="7">
        <v>0.2</v>
      </c>
      <c r="AG31" s="28">
        <v>1734</v>
      </c>
      <c r="AH31" s="7">
        <v>0</v>
      </c>
      <c r="AI31" s="7">
        <v>0.3</v>
      </c>
      <c r="AJ31" s="28">
        <v>1734</v>
      </c>
      <c r="AK31" s="7">
        <v>0</v>
      </c>
      <c r="AL31" s="29">
        <v>0.2</v>
      </c>
      <c r="AM31" s="14">
        <f t="shared" si="0"/>
        <v>27.54</v>
      </c>
      <c r="AN31" s="17">
        <v>7.75</v>
      </c>
      <c r="AO31" s="34">
        <f t="shared" si="1"/>
        <v>35.29</v>
      </c>
      <c r="AP31" s="8">
        <f t="shared" si="2"/>
        <v>669600</v>
      </c>
      <c r="AQ31" s="20">
        <f t="shared" si="3"/>
        <v>3049056</v>
      </c>
    </row>
    <row r="32" spans="1:43" ht="19.5" thickBot="1" x14ac:dyDescent="0.35">
      <c r="A32" s="41"/>
      <c r="B32" s="22">
        <v>29</v>
      </c>
      <c r="C32" s="28">
        <v>1734</v>
      </c>
      <c r="D32" s="7">
        <v>0</v>
      </c>
      <c r="E32" s="7">
        <v>0.2</v>
      </c>
      <c r="F32" s="28">
        <v>1734</v>
      </c>
      <c r="G32" s="7">
        <v>0</v>
      </c>
      <c r="H32" s="7">
        <v>0.08</v>
      </c>
      <c r="I32" s="28">
        <v>1734</v>
      </c>
      <c r="J32" s="7">
        <v>0</v>
      </c>
      <c r="K32" s="7">
        <v>0.15</v>
      </c>
      <c r="L32" s="28">
        <v>1734</v>
      </c>
      <c r="M32" s="7">
        <v>0</v>
      </c>
      <c r="N32" s="7">
        <v>0.2</v>
      </c>
      <c r="O32" s="28">
        <v>1734</v>
      </c>
      <c r="P32" s="4">
        <v>0.39</v>
      </c>
      <c r="Q32" s="4">
        <v>9.89</v>
      </c>
      <c r="R32" s="28">
        <v>1734</v>
      </c>
      <c r="S32" s="4">
        <v>0</v>
      </c>
      <c r="T32" s="4">
        <v>0.15</v>
      </c>
      <c r="U32" s="28">
        <v>1734</v>
      </c>
      <c r="V32" s="4">
        <v>0.55000000000000004</v>
      </c>
      <c r="W32" s="4">
        <v>11.428000000000001</v>
      </c>
      <c r="X32" s="28">
        <v>1734</v>
      </c>
      <c r="Y32" s="4">
        <v>2</v>
      </c>
      <c r="Z32" s="4">
        <v>6.2</v>
      </c>
      <c r="AA32" s="28">
        <v>1734</v>
      </c>
      <c r="AB32" s="1">
        <v>0.2</v>
      </c>
      <c r="AC32" s="5">
        <v>0.72599999999999998</v>
      </c>
      <c r="AD32" s="28">
        <v>1734</v>
      </c>
      <c r="AE32" s="7">
        <v>0</v>
      </c>
      <c r="AF32" s="7">
        <v>0.2</v>
      </c>
      <c r="AG32" s="28">
        <v>1734</v>
      </c>
      <c r="AH32" s="7">
        <v>0</v>
      </c>
      <c r="AI32" s="7">
        <v>0.3</v>
      </c>
      <c r="AJ32" s="28">
        <v>1734</v>
      </c>
      <c r="AK32" s="7">
        <v>0</v>
      </c>
      <c r="AL32" s="29">
        <v>0.2</v>
      </c>
      <c r="AM32" s="14">
        <f t="shared" si="0"/>
        <v>29.723999999999997</v>
      </c>
      <c r="AN32" s="17">
        <v>8.68</v>
      </c>
      <c r="AO32" s="34">
        <f t="shared" si="1"/>
        <v>38.403999999999996</v>
      </c>
      <c r="AP32" s="8">
        <f t="shared" si="2"/>
        <v>749952</v>
      </c>
      <c r="AQ32" s="20">
        <f t="shared" si="3"/>
        <v>3318105.5999999996</v>
      </c>
    </row>
    <row r="33" spans="1:43" ht="19.5" thickBot="1" x14ac:dyDescent="0.35">
      <c r="A33" s="41"/>
      <c r="B33" s="22">
        <v>30</v>
      </c>
      <c r="C33" s="28">
        <v>1734</v>
      </c>
      <c r="D33" s="7">
        <v>0</v>
      </c>
      <c r="E33" s="7">
        <v>0.2</v>
      </c>
      <c r="F33" s="28">
        <v>1734</v>
      </c>
      <c r="G33" s="7">
        <v>0</v>
      </c>
      <c r="H33" s="7">
        <v>0.08</v>
      </c>
      <c r="I33" s="28">
        <v>1734</v>
      </c>
      <c r="J33" s="7">
        <v>0</v>
      </c>
      <c r="K33" s="7">
        <v>0.15</v>
      </c>
      <c r="L33" s="28">
        <v>1734</v>
      </c>
      <c r="M33" s="7">
        <v>0</v>
      </c>
      <c r="N33" s="7">
        <v>0.2</v>
      </c>
      <c r="O33" s="28">
        <v>1734</v>
      </c>
      <c r="P33" s="4">
        <v>0.4</v>
      </c>
      <c r="Q33" s="4">
        <v>10</v>
      </c>
      <c r="R33" s="28">
        <v>1734</v>
      </c>
      <c r="S33" s="4">
        <v>0</v>
      </c>
      <c r="T33" s="4">
        <v>0.15</v>
      </c>
      <c r="U33" s="28">
        <v>1734</v>
      </c>
      <c r="V33" s="4">
        <v>0.35</v>
      </c>
      <c r="W33" s="4">
        <v>9.3000000000000007</v>
      </c>
      <c r="X33" s="28">
        <v>1734</v>
      </c>
      <c r="Y33" s="4">
        <v>1.9</v>
      </c>
      <c r="Z33" s="4">
        <v>6.13</v>
      </c>
      <c r="AA33" s="28">
        <v>1734</v>
      </c>
      <c r="AB33" s="1">
        <v>0.2</v>
      </c>
      <c r="AC33" s="6">
        <v>0.73399999999999999</v>
      </c>
      <c r="AD33" s="28">
        <v>1734</v>
      </c>
      <c r="AE33" s="7">
        <v>0</v>
      </c>
      <c r="AF33" s="7">
        <v>0.2</v>
      </c>
      <c r="AG33" s="28">
        <v>1734</v>
      </c>
      <c r="AH33" s="7">
        <v>0</v>
      </c>
      <c r="AI33" s="7">
        <v>0.3</v>
      </c>
      <c r="AJ33" s="28">
        <v>1734</v>
      </c>
      <c r="AK33" s="7">
        <v>0</v>
      </c>
      <c r="AL33" s="29">
        <v>0.2</v>
      </c>
      <c r="AM33" s="14">
        <f t="shared" si="0"/>
        <v>27.643999999999995</v>
      </c>
      <c r="AN33" s="17">
        <v>7.34</v>
      </c>
      <c r="AO33" s="34">
        <f t="shared" si="1"/>
        <v>34.983999999999995</v>
      </c>
      <c r="AP33" s="8">
        <f t="shared" si="2"/>
        <v>634176</v>
      </c>
      <c r="AQ33" s="20">
        <f t="shared" si="3"/>
        <v>3022617.5999999996</v>
      </c>
    </row>
    <row r="34" spans="1:43" ht="19.5" thickBot="1" x14ac:dyDescent="0.35">
      <c r="A34" s="42"/>
      <c r="B34" s="23">
        <v>31</v>
      </c>
      <c r="C34" s="28">
        <v>1734</v>
      </c>
      <c r="D34" s="7">
        <v>0</v>
      </c>
      <c r="E34" s="7">
        <v>0.2</v>
      </c>
      <c r="F34" s="28">
        <v>1734</v>
      </c>
      <c r="G34" s="7">
        <v>0</v>
      </c>
      <c r="H34" s="7">
        <v>0.08</v>
      </c>
      <c r="I34" s="28">
        <v>1734</v>
      </c>
      <c r="J34" s="7">
        <v>0</v>
      </c>
      <c r="K34" s="7">
        <v>0.15</v>
      </c>
      <c r="L34" s="28">
        <v>1734</v>
      </c>
      <c r="M34" s="7">
        <v>0</v>
      </c>
      <c r="N34" s="7">
        <v>0.2</v>
      </c>
      <c r="O34" s="28">
        <v>1734</v>
      </c>
      <c r="P34" s="4">
        <v>0.45</v>
      </c>
      <c r="Q34" s="4">
        <v>10.67</v>
      </c>
      <c r="R34" s="28">
        <v>1734</v>
      </c>
      <c r="S34" s="4">
        <v>0</v>
      </c>
      <c r="T34" s="4">
        <v>0.15</v>
      </c>
      <c r="U34" s="28">
        <v>1734</v>
      </c>
      <c r="V34" s="4">
        <v>0.5</v>
      </c>
      <c r="W34" s="4">
        <v>10.714</v>
      </c>
      <c r="X34" s="28">
        <v>1734</v>
      </c>
      <c r="Y34" s="4">
        <v>1.5</v>
      </c>
      <c r="Z34" s="4">
        <v>5.62</v>
      </c>
      <c r="AA34" s="28">
        <v>1734</v>
      </c>
      <c r="AB34" s="1">
        <v>0.2</v>
      </c>
      <c r="AC34" s="6">
        <v>0.72499999999999998</v>
      </c>
      <c r="AD34" s="28">
        <v>1734</v>
      </c>
      <c r="AE34" s="7">
        <v>0</v>
      </c>
      <c r="AF34" s="7">
        <v>0.2</v>
      </c>
      <c r="AG34" s="28">
        <v>1734</v>
      </c>
      <c r="AH34" s="7">
        <v>0</v>
      </c>
      <c r="AI34" s="7">
        <v>0.3</v>
      </c>
      <c r="AJ34" s="28">
        <v>1734</v>
      </c>
      <c r="AK34" s="7">
        <v>0</v>
      </c>
      <c r="AL34" s="29">
        <v>0.2</v>
      </c>
      <c r="AM34" s="14">
        <f t="shared" si="0"/>
        <v>29.208999999999996</v>
      </c>
      <c r="AN34" s="38">
        <v>8.59</v>
      </c>
      <c r="AO34" s="34">
        <f t="shared" si="1"/>
        <v>37.798999999999992</v>
      </c>
      <c r="AP34" s="35">
        <f t="shared" si="2"/>
        <v>742176</v>
      </c>
      <c r="AQ34" s="20">
        <f t="shared" si="3"/>
        <v>3265833.5999999996</v>
      </c>
    </row>
    <row r="35" spans="1:43" ht="19.5" thickBot="1" x14ac:dyDescent="0.35">
      <c r="A35" s="10" t="s">
        <v>12</v>
      </c>
      <c r="B35" s="24"/>
      <c r="AM35" s="9"/>
      <c r="AN35" s="9"/>
      <c r="AO35" s="39">
        <f>AVERAGE(AO4:AO34)</f>
        <v>39.116580645161285</v>
      </c>
      <c r="AQ35" s="36">
        <f>SUM(AQ4:AQ33)</f>
        <v>101483279.99999999</v>
      </c>
    </row>
    <row r="36" spans="1:43" x14ac:dyDescent="0.25">
      <c r="A36" s="13"/>
      <c r="AM36" s="9"/>
      <c r="AN36" s="9"/>
      <c r="AO36" s="9"/>
      <c r="AQ36" s="9"/>
    </row>
    <row r="37" spans="1:43" x14ac:dyDescent="0.25">
      <c r="A37" s="13"/>
      <c r="AM37" s="9"/>
      <c r="AN37" s="9"/>
      <c r="AO37" s="9"/>
      <c r="AQ37" s="9"/>
    </row>
    <row r="38" spans="1:43" x14ac:dyDescent="0.25">
      <c r="AM38" s="9"/>
      <c r="AN38" s="9"/>
      <c r="AO38" s="9"/>
      <c r="AQ38" s="9"/>
    </row>
    <row r="39" spans="1:43" x14ac:dyDescent="0.25">
      <c r="AM39" s="9"/>
      <c r="AN39" s="9"/>
      <c r="AO39" s="9"/>
      <c r="AQ39" s="9"/>
    </row>
    <row r="40" spans="1:43" x14ac:dyDescent="0.25">
      <c r="AM40" s="9"/>
      <c r="AN40" s="9"/>
      <c r="AO40" s="9"/>
      <c r="AQ40" s="9"/>
    </row>
    <row r="41" spans="1:43" x14ac:dyDescent="0.25">
      <c r="AM41" s="9"/>
      <c r="AN41" s="9"/>
      <c r="AO41" s="9"/>
      <c r="AQ41" s="9"/>
    </row>
    <row r="42" spans="1:43" x14ac:dyDescent="0.25">
      <c r="AM42" s="9"/>
      <c r="AN42" s="9"/>
      <c r="AO42" s="9"/>
      <c r="AQ42" s="9"/>
    </row>
    <row r="43" spans="1:43" x14ac:dyDescent="0.25">
      <c r="AM43" s="9"/>
      <c r="AN43" s="9"/>
      <c r="AO43" s="9"/>
      <c r="AQ43" s="9"/>
    </row>
    <row r="44" spans="1:43" x14ac:dyDescent="0.25">
      <c r="AM44" s="9"/>
      <c r="AN44" s="9"/>
      <c r="AO44" s="9"/>
      <c r="AQ44" s="9"/>
    </row>
    <row r="45" spans="1:43" x14ac:dyDescent="0.25">
      <c r="AM45" s="9"/>
      <c r="AN45" s="9"/>
      <c r="AO45" s="9"/>
      <c r="AQ45" s="9"/>
    </row>
    <row r="46" spans="1:43" x14ac:dyDescent="0.25">
      <c r="AM46" s="9"/>
      <c r="AN46" s="9"/>
      <c r="AO46" s="9"/>
      <c r="AQ46" s="9"/>
    </row>
    <row r="47" spans="1:43" x14ac:dyDescent="0.25">
      <c r="AM47" s="9"/>
      <c r="AN47" s="9"/>
      <c r="AO47" s="9"/>
      <c r="AQ47" s="9"/>
    </row>
    <row r="48" spans="1:43" x14ac:dyDescent="0.25">
      <c r="AM48" s="9"/>
      <c r="AN48" s="9"/>
      <c r="AO48" s="9"/>
      <c r="AQ48" s="9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="9" customFormat="1" x14ac:dyDescent="0.25"/>
    <row r="2290" s="9" customFormat="1" x14ac:dyDescent="0.25"/>
    <row r="2291" s="9" customFormat="1" x14ac:dyDescent="0.25"/>
    <row r="2292" s="9" customFormat="1" x14ac:dyDescent="0.25"/>
    <row r="2293" s="9" customFormat="1" x14ac:dyDescent="0.25"/>
    <row r="2294" s="9" customFormat="1" x14ac:dyDescent="0.25"/>
    <row r="2295" s="9" customFormat="1" x14ac:dyDescent="0.25"/>
    <row r="2296" s="9" customFormat="1" x14ac:dyDescent="0.25"/>
    <row r="2297" s="9" customFormat="1" x14ac:dyDescent="0.25"/>
    <row r="2298" s="9" customFormat="1" x14ac:dyDescent="0.25"/>
    <row r="2299" s="9" customFormat="1" x14ac:dyDescent="0.25"/>
    <row r="2300" s="9" customFormat="1" x14ac:dyDescent="0.25"/>
    <row r="2301" s="9" customFormat="1" x14ac:dyDescent="0.25"/>
    <row r="2302" s="9" customFormat="1" x14ac:dyDescent="0.25"/>
    <row r="2303" s="9" customFormat="1" x14ac:dyDescent="0.25"/>
    <row r="2304" s="9" customFormat="1" x14ac:dyDescent="0.25"/>
    <row r="2305" s="9" customFormat="1" x14ac:dyDescent="0.25"/>
    <row r="2306" s="9" customFormat="1" x14ac:dyDescent="0.25"/>
    <row r="2307" s="9" customFormat="1" x14ac:dyDescent="0.25"/>
    <row r="2308" s="9" customFormat="1" x14ac:dyDescent="0.25"/>
    <row r="2309" s="9" customFormat="1" x14ac:dyDescent="0.25"/>
    <row r="2310" s="9" customFormat="1" x14ac:dyDescent="0.25"/>
    <row r="2311" s="9" customFormat="1" x14ac:dyDescent="0.25"/>
    <row r="2312" s="9" customFormat="1" x14ac:dyDescent="0.25"/>
    <row r="2313" s="9" customFormat="1" x14ac:dyDescent="0.25"/>
    <row r="2314" s="9" customFormat="1" x14ac:dyDescent="0.25"/>
    <row r="2315" s="9" customFormat="1" x14ac:dyDescent="0.25"/>
    <row r="2316" s="9" customFormat="1" x14ac:dyDescent="0.25"/>
    <row r="2317" s="9" customFormat="1" x14ac:dyDescent="0.25"/>
    <row r="2318" s="9" customFormat="1" x14ac:dyDescent="0.25"/>
    <row r="2319" s="9" customFormat="1" x14ac:dyDescent="0.25"/>
    <row r="2320" s="9" customFormat="1" x14ac:dyDescent="0.25"/>
    <row r="2321" s="9" customFormat="1" x14ac:dyDescent="0.25"/>
    <row r="2322" s="9" customFormat="1" x14ac:dyDescent="0.25"/>
    <row r="2323" s="9" customFormat="1" x14ac:dyDescent="0.25"/>
    <row r="2324" s="9" customFormat="1" x14ac:dyDescent="0.25"/>
    <row r="2325" s="9" customFormat="1" x14ac:dyDescent="0.25"/>
    <row r="2326" s="9" customFormat="1" x14ac:dyDescent="0.25"/>
    <row r="2327" s="9" customFormat="1" x14ac:dyDescent="0.25"/>
    <row r="2328" s="9" customFormat="1" x14ac:dyDescent="0.25"/>
    <row r="2329" s="9" customFormat="1" x14ac:dyDescent="0.25"/>
    <row r="2330" s="9" customFormat="1" x14ac:dyDescent="0.25"/>
    <row r="2331" s="9" customFormat="1" x14ac:dyDescent="0.25"/>
    <row r="2332" s="9" customFormat="1" x14ac:dyDescent="0.25"/>
    <row r="2333" s="9" customFormat="1" x14ac:dyDescent="0.25"/>
    <row r="2334" s="9" customFormat="1" x14ac:dyDescent="0.25"/>
    <row r="2335" s="9" customFormat="1" x14ac:dyDescent="0.25"/>
    <row r="2336" s="9" customFormat="1" x14ac:dyDescent="0.25"/>
    <row r="2337" s="9" customFormat="1" x14ac:dyDescent="0.25"/>
    <row r="2338" s="9" customFormat="1" x14ac:dyDescent="0.25"/>
    <row r="2339" s="9" customFormat="1" x14ac:dyDescent="0.25"/>
    <row r="2340" s="9" customFormat="1" x14ac:dyDescent="0.25"/>
    <row r="2341" s="9" customFormat="1" x14ac:dyDescent="0.25"/>
    <row r="2342" s="9" customFormat="1" x14ac:dyDescent="0.25"/>
    <row r="2343" s="9" customFormat="1" x14ac:dyDescent="0.25"/>
    <row r="2344" s="9" customFormat="1" x14ac:dyDescent="0.25"/>
    <row r="2345" s="9" customFormat="1" x14ac:dyDescent="0.25"/>
    <row r="2346" s="9" customFormat="1" x14ac:dyDescent="0.25"/>
    <row r="2347" s="9" customFormat="1" x14ac:dyDescent="0.25"/>
    <row r="2348" s="9" customFormat="1" x14ac:dyDescent="0.25"/>
    <row r="2349" s="9" customFormat="1" x14ac:dyDescent="0.25"/>
    <row r="2350" s="9" customFormat="1" x14ac:dyDescent="0.25"/>
    <row r="2351" s="9" customFormat="1" x14ac:dyDescent="0.25"/>
    <row r="2352" s="9" customFormat="1" x14ac:dyDescent="0.25"/>
    <row r="2353" s="9" customFormat="1" x14ac:dyDescent="0.25"/>
    <row r="2354" s="9" customFormat="1" x14ac:dyDescent="0.25"/>
    <row r="2355" s="9" customFormat="1" x14ac:dyDescent="0.25"/>
    <row r="2356" s="9" customFormat="1" x14ac:dyDescent="0.25"/>
    <row r="2357" s="9" customFormat="1" x14ac:dyDescent="0.25"/>
    <row r="2358" s="9" customFormat="1" x14ac:dyDescent="0.25"/>
    <row r="2359" s="9" customFormat="1" x14ac:dyDescent="0.25"/>
    <row r="2360" s="9" customFormat="1" x14ac:dyDescent="0.25"/>
    <row r="2361" s="9" customFormat="1" x14ac:dyDescent="0.25"/>
    <row r="2362" s="9" customFormat="1" x14ac:dyDescent="0.25"/>
    <row r="2363" s="9" customFormat="1" x14ac:dyDescent="0.25"/>
    <row r="2364" s="9" customFormat="1" x14ac:dyDescent="0.25"/>
    <row r="2365" s="9" customFormat="1" x14ac:dyDescent="0.25"/>
    <row r="2366" s="9" customFormat="1" x14ac:dyDescent="0.25"/>
    <row r="2367" s="9" customFormat="1" x14ac:dyDescent="0.25"/>
    <row r="2368" s="9" customFormat="1" x14ac:dyDescent="0.25"/>
    <row r="2369" s="9" customFormat="1" x14ac:dyDescent="0.25"/>
    <row r="2370" s="9" customFormat="1" x14ac:dyDescent="0.25"/>
    <row r="2371" s="9" customFormat="1" x14ac:dyDescent="0.25"/>
    <row r="2372" s="9" customFormat="1" x14ac:dyDescent="0.25"/>
    <row r="2373" s="9" customFormat="1" x14ac:dyDescent="0.25"/>
    <row r="2374" s="9" customFormat="1" x14ac:dyDescent="0.25"/>
    <row r="2375" s="9" customFormat="1" x14ac:dyDescent="0.25"/>
    <row r="2376" s="9" customFormat="1" x14ac:dyDescent="0.25"/>
    <row r="2377" s="9" customFormat="1" x14ac:dyDescent="0.25"/>
    <row r="2378" s="9" customFormat="1" x14ac:dyDescent="0.25"/>
    <row r="2379" s="9" customFormat="1" x14ac:dyDescent="0.25"/>
    <row r="2380" s="9" customFormat="1" x14ac:dyDescent="0.25"/>
    <row r="2381" s="9" customFormat="1" x14ac:dyDescent="0.25"/>
    <row r="2382" s="9" customFormat="1" x14ac:dyDescent="0.25"/>
    <row r="2383" s="9" customFormat="1" x14ac:dyDescent="0.25"/>
    <row r="2384" s="9" customFormat="1" x14ac:dyDescent="0.25"/>
    <row r="2385" s="9" customFormat="1" x14ac:dyDescent="0.25"/>
    <row r="2386" s="9" customFormat="1" x14ac:dyDescent="0.25"/>
    <row r="2387" s="9" customFormat="1" x14ac:dyDescent="0.25"/>
    <row r="2388" s="9" customFormat="1" x14ac:dyDescent="0.25"/>
    <row r="2389" s="9" customFormat="1" x14ac:dyDescent="0.25"/>
    <row r="2390" s="9" customFormat="1" x14ac:dyDescent="0.25"/>
    <row r="2391" s="9" customFormat="1" x14ac:dyDescent="0.25"/>
    <row r="2392" s="9" customFormat="1" x14ac:dyDescent="0.25"/>
    <row r="2393" s="9" customFormat="1" x14ac:dyDescent="0.25"/>
    <row r="2394" s="9" customFormat="1" x14ac:dyDescent="0.25"/>
    <row r="2395" s="9" customFormat="1" x14ac:dyDescent="0.25"/>
    <row r="2396" s="9" customFormat="1" x14ac:dyDescent="0.25"/>
    <row r="2397" s="9" customFormat="1" x14ac:dyDescent="0.25"/>
    <row r="2398" s="9" customFormat="1" x14ac:dyDescent="0.25"/>
    <row r="2399" s="9" customFormat="1" x14ac:dyDescent="0.25"/>
    <row r="2400" s="9" customFormat="1" x14ac:dyDescent="0.25"/>
    <row r="2401" s="9" customFormat="1" x14ac:dyDescent="0.25"/>
    <row r="2402" s="9" customFormat="1" x14ac:dyDescent="0.25"/>
    <row r="2403" s="9" customFormat="1" x14ac:dyDescent="0.25"/>
    <row r="2404" s="9" customFormat="1" x14ac:dyDescent="0.25"/>
    <row r="2405" s="9" customFormat="1" x14ac:dyDescent="0.25"/>
    <row r="2406" s="9" customFormat="1" x14ac:dyDescent="0.25"/>
    <row r="2407" s="9" customFormat="1" x14ac:dyDescent="0.25"/>
    <row r="2408" s="9" customFormat="1" x14ac:dyDescent="0.25"/>
    <row r="2409" s="9" customFormat="1" x14ac:dyDescent="0.25"/>
    <row r="2410" s="9" customFormat="1" x14ac:dyDescent="0.25"/>
    <row r="2411" s="9" customFormat="1" x14ac:dyDescent="0.25"/>
    <row r="2412" s="9" customFormat="1" x14ac:dyDescent="0.25"/>
    <row r="2413" s="9" customFormat="1" x14ac:dyDescent="0.25"/>
    <row r="2414" s="9" customFormat="1" x14ac:dyDescent="0.25"/>
    <row r="2415" s="9" customFormat="1" x14ac:dyDescent="0.25"/>
    <row r="2416" s="9" customFormat="1" x14ac:dyDescent="0.25"/>
    <row r="2417" s="9" customFormat="1" x14ac:dyDescent="0.25"/>
    <row r="2418" s="9" customFormat="1" x14ac:dyDescent="0.25"/>
    <row r="2419" s="9" customFormat="1" x14ac:dyDescent="0.25"/>
    <row r="2420" s="9" customFormat="1" x14ac:dyDescent="0.25"/>
    <row r="2421" s="9" customFormat="1" x14ac:dyDescent="0.25"/>
    <row r="2422" s="9" customFormat="1" x14ac:dyDescent="0.25"/>
    <row r="2423" s="9" customFormat="1" x14ac:dyDescent="0.25"/>
    <row r="2424" s="9" customFormat="1" x14ac:dyDescent="0.25"/>
    <row r="2425" s="9" customFormat="1" x14ac:dyDescent="0.25"/>
    <row r="2426" s="9" customFormat="1" x14ac:dyDescent="0.25"/>
    <row r="2427" s="9" customFormat="1" x14ac:dyDescent="0.25"/>
    <row r="2428" s="9" customFormat="1" x14ac:dyDescent="0.25"/>
    <row r="2429" s="9" customFormat="1" x14ac:dyDescent="0.25"/>
    <row r="2430" s="9" customFormat="1" x14ac:dyDescent="0.25"/>
    <row r="2431" s="9" customFormat="1" x14ac:dyDescent="0.25"/>
    <row r="2432" s="9" customFormat="1" x14ac:dyDescent="0.25"/>
    <row r="2433" s="9" customFormat="1" x14ac:dyDescent="0.25"/>
    <row r="2434" s="9" customFormat="1" x14ac:dyDescent="0.25"/>
    <row r="2435" s="9" customFormat="1" x14ac:dyDescent="0.25"/>
    <row r="2436" s="9" customFormat="1" x14ac:dyDescent="0.25"/>
    <row r="2437" s="9" customFormat="1" x14ac:dyDescent="0.25"/>
    <row r="2438" s="9" customFormat="1" x14ac:dyDescent="0.25"/>
    <row r="2439" s="9" customFormat="1" x14ac:dyDescent="0.25"/>
    <row r="2440" s="9" customFormat="1" x14ac:dyDescent="0.25"/>
    <row r="2441" s="9" customFormat="1" x14ac:dyDescent="0.25"/>
    <row r="2442" s="9" customFormat="1" x14ac:dyDescent="0.25"/>
    <row r="2443" s="9" customFormat="1" x14ac:dyDescent="0.25"/>
    <row r="2444" s="9" customFormat="1" x14ac:dyDescent="0.25"/>
    <row r="2445" s="9" customFormat="1" x14ac:dyDescent="0.25"/>
    <row r="2446" s="9" customFormat="1" x14ac:dyDescent="0.25"/>
    <row r="2447" s="9" customFormat="1" x14ac:dyDescent="0.25"/>
    <row r="2448" s="9" customFormat="1" x14ac:dyDescent="0.25"/>
    <row r="2449" s="9" customFormat="1" x14ac:dyDescent="0.25"/>
    <row r="2450" s="9" customFormat="1" x14ac:dyDescent="0.25"/>
    <row r="2451" s="9" customFormat="1" x14ac:dyDescent="0.25"/>
    <row r="2452" s="9" customFormat="1" x14ac:dyDescent="0.25"/>
    <row r="2453" s="9" customFormat="1" x14ac:dyDescent="0.25"/>
    <row r="2454" s="9" customFormat="1" x14ac:dyDescent="0.25"/>
    <row r="2455" s="9" customFormat="1" x14ac:dyDescent="0.25"/>
    <row r="2456" s="9" customFormat="1" x14ac:dyDescent="0.25"/>
    <row r="2457" s="9" customFormat="1" x14ac:dyDescent="0.25"/>
    <row r="2458" s="9" customFormat="1" x14ac:dyDescent="0.25"/>
    <row r="2459" s="9" customFormat="1" x14ac:dyDescent="0.25"/>
    <row r="2460" s="9" customFormat="1" x14ac:dyDescent="0.25"/>
    <row r="2461" s="9" customFormat="1" x14ac:dyDescent="0.25"/>
    <row r="2462" s="9" customFormat="1" x14ac:dyDescent="0.25"/>
    <row r="2463" s="9" customFormat="1" x14ac:dyDescent="0.25"/>
    <row r="2464" s="9" customFormat="1" x14ac:dyDescent="0.25"/>
    <row r="2465" s="9" customFormat="1" x14ac:dyDescent="0.25"/>
    <row r="2466" s="9" customFormat="1" x14ac:dyDescent="0.25"/>
    <row r="2467" s="9" customFormat="1" x14ac:dyDescent="0.25"/>
    <row r="2468" s="9" customFormat="1" x14ac:dyDescent="0.25"/>
    <row r="2469" s="9" customFormat="1" x14ac:dyDescent="0.25"/>
    <row r="2470" s="9" customFormat="1" x14ac:dyDescent="0.25"/>
    <row r="2471" s="9" customFormat="1" x14ac:dyDescent="0.25"/>
    <row r="2472" s="9" customFormat="1" x14ac:dyDescent="0.25"/>
    <row r="2473" s="9" customFormat="1" x14ac:dyDescent="0.25"/>
    <row r="2474" s="9" customFormat="1" x14ac:dyDescent="0.25"/>
    <row r="2475" s="9" customFormat="1" x14ac:dyDescent="0.25"/>
    <row r="2476" s="9" customFormat="1" x14ac:dyDescent="0.25"/>
    <row r="2477" s="9" customFormat="1" x14ac:dyDescent="0.25"/>
    <row r="2478" s="9" customFormat="1" x14ac:dyDescent="0.25"/>
    <row r="2479" s="9" customFormat="1" x14ac:dyDescent="0.25"/>
    <row r="2480" s="9" customFormat="1" x14ac:dyDescent="0.25"/>
    <row r="2481" s="9" customFormat="1" x14ac:dyDescent="0.25"/>
    <row r="2482" s="9" customFormat="1" x14ac:dyDescent="0.25"/>
    <row r="2483" s="9" customFormat="1" x14ac:dyDescent="0.25"/>
    <row r="2484" s="9" customFormat="1" x14ac:dyDescent="0.25"/>
    <row r="2485" s="9" customFormat="1" x14ac:dyDescent="0.25"/>
    <row r="2486" s="9" customFormat="1" x14ac:dyDescent="0.25"/>
    <row r="2487" s="9" customFormat="1" x14ac:dyDescent="0.25"/>
    <row r="2488" s="9" customFormat="1" x14ac:dyDescent="0.25"/>
    <row r="2489" s="9" customFormat="1" x14ac:dyDescent="0.25"/>
    <row r="2490" s="9" customFormat="1" x14ac:dyDescent="0.25"/>
    <row r="2491" s="9" customFormat="1" x14ac:dyDescent="0.25"/>
    <row r="2492" s="9" customFormat="1" x14ac:dyDescent="0.25"/>
    <row r="2493" s="9" customFormat="1" x14ac:dyDescent="0.25"/>
    <row r="2494" s="9" customFormat="1" x14ac:dyDescent="0.25"/>
    <row r="2495" s="9" customFormat="1" x14ac:dyDescent="0.25"/>
    <row r="2496" s="9" customFormat="1" x14ac:dyDescent="0.25"/>
    <row r="2497" s="9" customFormat="1" x14ac:dyDescent="0.25"/>
    <row r="2498" s="9" customFormat="1" x14ac:dyDescent="0.25"/>
    <row r="2499" s="9" customFormat="1" x14ac:dyDescent="0.25"/>
    <row r="2500" s="9" customFormat="1" x14ac:dyDescent="0.25"/>
    <row r="2501" s="9" customFormat="1" x14ac:dyDescent="0.25"/>
    <row r="2502" s="9" customFormat="1" x14ac:dyDescent="0.25"/>
    <row r="2503" s="9" customFormat="1" x14ac:dyDescent="0.25"/>
    <row r="2504" s="9" customFormat="1" x14ac:dyDescent="0.25"/>
    <row r="2505" s="9" customFormat="1" x14ac:dyDescent="0.25"/>
    <row r="2506" s="9" customFormat="1" x14ac:dyDescent="0.25"/>
    <row r="2507" s="9" customFormat="1" x14ac:dyDescent="0.25"/>
    <row r="2508" s="9" customFormat="1" x14ac:dyDescent="0.25"/>
    <row r="2509" s="9" customFormat="1" x14ac:dyDescent="0.25"/>
    <row r="2510" s="9" customFormat="1" x14ac:dyDescent="0.25"/>
    <row r="2511" s="9" customFormat="1" x14ac:dyDescent="0.25"/>
    <row r="2512" s="9" customFormat="1" x14ac:dyDescent="0.25"/>
    <row r="2513" s="9" customFormat="1" x14ac:dyDescent="0.25"/>
    <row r="2514" s="9" customFormat="1" x14ac:dyDescent="0.25"/>
    <row r="2515" s="9" customFormat="1" x14ac:dyDescent="0.25"/>
    <row r="2516" s="9" customFormat="1" x14ac:dyDescent="0.25"/>
    <row r="2517" s="9" customFormat="1" x14ac:dyDescent="0.25"/>
    <row r="2518" s="9" customFormat="1" x14ac:dyDescent="0.25"/>
    <row r="2519" s="9" customFormat="1" x14ac:dyDescent="0.25"/>
    <row r="2520" s="9" customFormat="1" x14ac:dyDescent="0.25"/>
    <row r="2521" s="9" customFormat="1" x14ac:dyDescent="0.25"/>
    <row r="2522" s="9" customFormat="1" x14ac:dyDescent="0.25"/>
    <row r="2523" s="9" customFormat="1" x14ac:dyDescent="0.25"/>
    <row r="2524" s="9" customFormat="1" x14ac:dyDescent="0.25"/>
    <row r="2525" s="9" customFormat="1" x14ac:dyDescent="0.25"/>
    <row r="2526" s="9" customFormat="1" x14ac:dyDescent="0.25"/>
    <row r="2527" s="9" customFormat="1" x14ac:dyDescent="0.25"/>
    <row r="2528" s="9" customFormat="1" x14ac:dyDescent="0.25"/>
    <row r="2529" s="9" customFormat="1" x14ac:dyDescent="0.25"/>
    <row r="2530" s="9" customFormat="1" x14ac:dyDescent="0.25"/>
    <row r="2531" s="9" customFormat="1" x14ac:dyDescent="0.25"/>
    <row r="2532" s="9" customFormat="1" x14ac:dyDescent="0.25"/>
    <row r="2533" s="9" customFormat="1" x14ac:dyDescent="0.25"/>
    <row r="2534" s="9" customFormat="1" x14ac:dyDescent="0.25"/>
    <row r="2535" s="9" customFormat="1" x14ac:dyDescent="0.25"/>
    <row r="2536" s="9" customFormat="1" x14ac:dyDescent="0.25"/>
    <row r="2537" s="9" customFormat="1" x14ac:dyDescent="0.25"/>
    <row r="2538" s="9" customFormat="1" x14ac:dyDescent="0.25"/>
    <row r="2539" s="9" customFormat="1" x14ac:dyDescent="0.25"/>
    <row r="2540" s="9" customFormat="1" x14ac:dyDescent="0.25"/>
    <row r="2541" s="9" customFormat="1" x14ac:dyDescent="0.25"/>
    <row r="2542" s="9" customFormat="1" x14ac:dyDescent="0.25"/>
    <row r="2543" s="9" customFormat="1" x14ac:dyDescent="0.25"/>
    <row r="2544" s="9" customFormat="1" x14ac:dyDescent="0.25"/>
    <row r="2545" s="9" customFormat="1" x14ac:dyDescent="0.25"/>
    <row r="2546" s="9" customFormat="1" x14ac:dyDescent="0.25"/>
    <row r="2547" s="9" customFormat="1" x14ac:dyDescent="0.25"/>
    <row r="2548" s="9" customFormat="1" x14ac:dyDescent="0.25"/>
    <row r="2549" s="9" customFormat="1" x14ac:dyDescent="0.25"/>
    <row r="2550" s="9" customFormat="1" x14ac:dyDescent="0.25"/>
    <row r="2551" s="9" customFormat="1" x14ac:dyDescent="0.25"/>
    <row r="2552" s="9" customFormat="1" x14ac:dyDescent="0.25"/>
    <row r="2553" s="9" customFormat="1" x14ac:dyDescent="0.25"/>
    <row r="2554" s="9" customFormat="1" x14ac:dyDescent="0.25"/>
    <row r="2555" s="9" customFormat="1" x14ac:dyDescent="0.25"/>
    <row r="2556" s="9" customFormat="1" x14ac:dyDescent="0.25"/>
    <row r="2557" s="9" customFormat="1" x14ac:dyDescent="0.25"/>
    <row r="2558" s="9" customFormat="1" x14ac:dyDescent="0.25"/>
    <row r="2559" s="9" customFormat="1" x14ac:dyDescent="0.25"/>
    <row r="2560" s="9" customFormat="1" x14ac:dyDescent="0.25"/>
    <row r="2561" s="9" customFormat="1" x14ac:dyDescent="0.25"/>
    <row r="2562" s="9" customFormat="1" x14ac:dyDescent="0.25"/>
    <row r="2563" s="9" customFormat="1" x14ac:dyDescent="0.25"/>
    <row r="2564" s="9" customFormat="1" x14ac:dyDescent="0.25"/>
    <row r="2565" s="9" customFormat="1" x14ac:dyDescent="0.25"/>
    <row r="2566" s="9" customFormat="1" x14ac:dyDescent="0.25"/>
    <row r="2567" s="9" customFormat="1" x14ac:dyDescent="0.25"/>
    <row r="2568" s="9" customFormat="1" x14ac:dyDescent="0.25"/>
    <row r="2569" s="9" customFormat="1" x14ac:dyDescent="0.25"/>
    <row r="2570" s="9" customFormat="1" x14ac:dyDescent="0.25"/>
    <row r="2571" s="9" customFormat="1" x14ac:dyDescent="0.25"/>
    <row r="2572" s="9" customFormat="1" x14ac:dyDescent="0.25"/>
    <row r="2573" s="9" customFormat="1" x14ac:dyDescent="0.25"/>
    <row r="2574" s="9" customFormat="1" x14ac:dyDescent="0.25"/>
    <row r="2575" s="9" customFormat="1" x14ac:dyDescent="0.25"/>
    <row r="2576" s="9" customFormat="1" x14ac:dyDescent="0.25"/>
    <row r="2577" s="9" customFormat="1" x14ac:dyDescent="0.25"/>
    <row r="2578" s="9" customFormat="1" x14ac:dyDescent="0.25"/>
    <row r="2579" s="9" customFormat="1" x14ac:dyDescent="0.25"/>
    <row r="2580" s="9" customFormat="1" x14ac:dyDescent="0.25"/>
    <row r="2581" s="9" customFormat="1" x14ac:dyDescent="0.25"/>
    <row r="2582" s="9" customFormat="1" x14ac:dyDescent="0.25"/>
    <row r="2583" s="9" customFormat="1" x14ac:dyDescent="0.25"/>
    <row r="2584" s="9" customFormat="1" x14ac:dyDescent="0.25"/>
    <row r="2585" s="9" customFormat="1" x14ac:dyDescent="0.25"/>
    <row r="2586" s="9" customFormat="1" x14ac:dyDescent="0.25"/>
    <row r="2587" s="9" customFormat="1" x14ac:dyDescent="0.25"/>
    <row r="2588" s="9" customFormat="1" x14ac:dyDescent="0.25"/>
    <row r="2589" s="9" customFormat="1" x14ac:dyDescent="0.25"/>
    <row r="2590" s="9" customFormat="1" x14ac:dyDescent="0.25"/>
    <row r="2591" s="9" customFormat="1" x14ac:dyDescent="0.25"/>
    <row r="2592" s="9" customFormat="1" x14ac:dyDescent="0.25"/>
    <row r="2593" s="9" customFormat="1" x14ac:dyDescent="0.25"/>
    <row r="2594" s="9" customFormat="1" x14ac:dyDescent="0.25"/>
    <row r="2595" s="9" customFormat="1" x14ac:dyDescent="0.25"/>
    <row r="2596" s="9" customFormat="1" x14ac:dyDescent="0.25"/>
    <row r="2597" s="9" customFormat="1" x14ac:dyDescent="0.25"/>
    <row r="2598" s="9" customFormat="1" x14ac:dyDescent="0.25"/>
    <row r="2599" s="9" customFormat="1" x14ac:dyDescent="0.25"/>
    <row r="2600" s="9" customFormat="1" x14ac:dyDescent="0.25"/>
    <row r="2601" s="9" customFormat="1" x14ac:dyDescent="0.25"/>
    <row r="2602" s="9" customFormat="1" x14ac:dyDescent="0.25"/>
    <row r="2603" s="9" customFormat="1" x14ac:dyDescent="0.25"/>
    <row r="2604" s="9" customFormat="1" x14ac:dyDescent="0.25"/>
    <row r="2605" s="9" customFormat="1" x14ac:dyDescent="0.25"/>
    <row r="2606" s="9" customFormat="1" x14ac:dyDescent="0.25"/>
    <row r="2607" s="9" customFormat="1" x14ac:dyDescent="0.25"/>
    <row r="2608" s="9" customFormat="1" x14ac:dyDescent="0.25"/>
    <row r="2609" s="9" customFormat="1" x14ac:dyDescent="0.25"/>
    <row r="2610" s="9" customFormat="1" x14ac:dyDescent="0.25"/>
    <row r="2611" s="9" customFormat="1" x14ac:dyDescent="0.25"/>
    <row r="2612" s="9" customFormat="1" x14ac:dyDescent="0.25"/>
    <row r="2613" s="9" customFormat="1" x14ac:dyDescent="0.25"/>
    <row r="2614" s="9" customFormat="1" x14ac:dyDescent="0.25"/>
    <row r="2615" s="9" customFormat="1" x14ac:dyDescent="0.25"/>
    <row r="2616" s="9" customFormat="1" x14ac:dyDescent="0.25"/>
    <row r="2617" s="9" customFormat="1" x14ac:dyDescent="0.25"/>
    <row r="2618" s="9" customFormat="1" x14ac:dyDescent="0.25"/>
    <row r="2619" s="9" customFormat="1" x14ac:dyDescent="0.25"/>
    <row r="2620" s="9" customFormat="1" x14ac:dyDescent="0.25"/>
    <row r="2621" s="9" customFormat="1" x14ac:dyDescent="0.25"/>
    <row r="2622" s="9" customFormat="1" x14ac:dyDescent="0.25"/>
    <row r="2623" s="9" customFormat="1" x14ac:dyDescent="0.25"/>
    <row r="2624" s="9" customFormat="1" x14ac:dyDescent="0.25"/>
    <row r="2625" s="9" customFormat="1" x14ac:dyDescent="0.25"/>
    <row r="2626" s="9" customFormat="1" x14ac:dyDescent="0.25"/>
    <row r="2627" s="9" customFormat="1" x14ac:dyDescent="0.25"/>
    <row r="2628" s="9" customFormat="1" x14ac:dyDescent="0.25"/>
    <row r="2629" s="9" customFormat="1" x14ac:dyDescent="0.25"/>
    <row r="2630" s="9" customFormat="1" x14ac:dyDescent="0.25"/>
    <row r="2631" s="9" customFormat="1" x14ac:dyDescent="0.25"/>
    <row r="2632" s="9" customFormat="1" x14ac:dyDescent="0.25"/>
    <row r="2633" s="9" customFormat="1" x14ac:dyDescent="0.25"/>
    <row r="2634" s="9" customFormat="1" x14ac:dyDescent="0.25"/>
    <row r="2635" s="9" customFormat="1" x14ac:dyDescent="0.25"/>
    <row r="2636" s="9" customFormat="1" x14ac:dyDescent="0.25"/>
    <row r="2637" s="9" customFormat="1" x14ac:dyDescent="0.25"/>
    <row r="2638" s="9" customFormat="1" x14ac:dyDescent="0.25"/>
    <row r="2639" s="9" customFormat="1" x14ac:dyDescent="0.25"/>
    <row r="2640" s="9" customFormat="1" x14ac:dyDescent="0.25"/>
    <row r="2641" s="9" customFormat="1" x14ac:dyDescent="0.25"/>
    <row r="2642" s="9" customFormat="1" x14ac:dyDescent="0.25"/>
    <row r="2643" s="9" customFormat="1" x14ac:dyDescent="0.25"/>
    <row r="2644" s="9" customFormat="1" x14ac:dyDescent="0.25"/>
    <row r="2645" s="9" customFormat="1" x14ac:dyDescent="0.25"/>
    <row r="2646" s="9" customFormat="1" x14ac:dyDescent="0.25"/>
    <row r="2647" s="9" customFormat="1" x14ac:dyDescent="0.25"/>
    <row r="2648" s="9" customFormat="1" x14ac:dyDescent="0.25"/>
    <row r="2649" s="9" customFormat="1" x14ac:dyDescent="0.25"/>
    <row r="2650" s="9" customFormat="1" x14ac:dyDescent="0.25"/>
    <row r="2651" s="9" customFormat="1" x14ac:dyDescent="0.25"/>
    <row r="2652" s="9" customFormat="1" x14ac:dyDescent="0.25"/>
    <row r="2653" s="9" customFormat="1" x14ac:dyDescent="0.25"/>
    <row r="2654" s="9" customFormat="1" x14ac:dyDescent="0.25"/>
    <row r="2655" s="9" customFormat="1" x14ac:dyDescent="0.25"/>
    <row r="2656" s="9" customFormat="1" x14ac:dyDescent="0.25"/>
    <row r="2657" s="9" customFormat="1" x14ac:dyDescent="0.25"/>
    <row r="2658" s="9" customFormat="1" x14ac:dyDescent="0.25"/>
    <row r="2659" s="9" customFormat="1" x14ac:dyDescent="0.25"/>
    <row r="2660" s="9" customFormat="1" x14ac:dyDescent="0.25"/>
    <row r="2661" s="9" customFormat="1" x14ac:dyDescent="0.25"/>
    <row r="2662" s="9" customFormat="1" x14ac:dyDescent="0.25"/>
    <row r="2663" s="9" customFormat="1" x14ac:dyDescent="0.25"/>
    <row r="2664" s="9" customFormat="1" x14ac:dyDescent="0.25"/>
    <row r="2665" s="9" customFormat="1" x14ac:dyDescent="0.25"/>
    <row r="2666" s="9" customFormat="1" x14ac:dyDescent="0.25"/>
    <row r="2667" s="9" customFormat="1" x14ac:dyDescent="0.25"/>
    <row r="2668" s="9" customFormat="1" x14ac:dyDescent="0.25"/>
    <row r="2669" s="9" customFormat="1" x14ac:dyDescent="0.25"/>
    <row r="2670" s="9" customFormat="1" x14ac:dyDescent="0.25"/>
    <row r="2671" s="9" customFormat="1" x14ac:dyDescent="0.25"/>
    <row r="2672" s="9" customFormat="1" x14ac:dyDescent="0.25"/>
    <row r="2673" s="9" customFormat="1" x14ac:dyDescent="0.25"/>
    <row r="2674" s="9" customFormat="1" x14ac:dyDescent="0.25"/>
    <row r="2675" s="9" customFormat="1" x14ac:dyDescent="0.25"/>
    <row r="2676" s="9" customFormat="1" x14ac:dyDescent="0.25"/>
    <row r="2677" s="9" customFormat="1" x14ac:dyDescent="0.25"/>
    <row r="2678" s="9" customFormat="1" x14ac:dyDescent="0.25"/>
    <row r="2679" s="9" customFormat="1" x14ac:dyDescent="0.25"/>
    <row r="2680" s="9" customFormat="1" x14ac:dyDescent="0.25"/>
    <row r="2681" s="9" customFormat="1" x14ac:dyDescent="0.25"/>
    <row r="2682" s="9" customFormat="1" x14ac:dyDescent="0.25"/>
    <row r="2683" s="9" customFormat="1" x14ac:dyDescent="0.25"/>
    <row r="2684" s="9" customFormat="1" x14ac:dyDescent="0.25"/>
    <row r="2685" s="9" customFormat="1" x14ac:dyDescent="0.25"/>
    <row r="2686" s="9" customFormat="1" x14ac:dyDescent="0.25"/>
    <row r="2687" s="9" customFormat="1" x14ac:dyDescent="0.25"/>
    <row r="2688" s="9" customFormat="1" x14ac:dyDescent="0.25"/>
    <row r="2689" s="9" customFormat="1" x14ac:dyDescent="0.25"/>
    <row r="2690" s="9" customFormat="1" x14ac:dyDescent="0.25"/>
    <row r="2691" s="9" customFormat="1" x14ac:dyDescent="0.25"/>
    <row r="2692" s="9" customFormat="1" x14ac:dyDescent="0.25"/>
    <row r="2693" s="9" customFormat="1" x14ac:dyDescent="0.25"/>
    <row r="2694" s="9" customFormat="1" x14ac:dyDescent="0.25"/>
    <row r="2695" s="9" customFormat="1" x14ac:dyDescent="0.25"/>
    <row r="2696" s="9" customFormat="1" x14ac:dyDescent="0.25"/>
    <row r="2697" s="9" customFormat="1" x14ac:dyDescent="0.25"/>
    <row r="2698" s="9" customFormat="1" x14ac:dyDescent="0.25"/>
    <row r="2699" s="9" customFormat="1" x14ac:dyDescent="0.25"/>
    <row r="2700" s="9" customFormat="1" x14ac:dyDescent="0.25"/>
    <row r="2701" s="9" customFormat="1" x14ac:dyDescent="0.25"/>
    <row r="2702" s="9" customFormat="1" x14ac:dyDescent="0.25"/>
    <row r="2703" s="9" customFormat="1" x14ac:dyDescent="0.25"/>
    <row r="2704" s="9" customFormat="1" x14ac:dyDescent="0.25"/>
    <row r="2705" s="9" customFormat="1" x14ac:dyDescent="0.25"/>
    <row r="2706" s="9" customFormat="1" x14ac:dyDescent="0.25"/>
    <row r="2707" s="9" customFormat="1" x14ac:dyDescent="0.25"/>
    <row r="2708" s="9" customFormat="1" x14ac:dyDescent="0.25"/>
    <row r="2709" s="9" customFormat="1" x14ac:dyDescent="0.25"/>
    <row r="2710" s="9" customFormat="1" x14ac:dyDescent="0.25"/>
    <row r="2711" s="9" customFormat="1" x14ac:dyDescent="0.25"/>
    <row r="2712" s="9" customFormat="1" x14ac:dyDescent="0.25"/>
    <row r="2713" s="9" customFormat="1" x14ac:dyDescent="0.25"/>
    <row r="2714" s="9" customFormat="1" x14ac:dyDescent="0.25"/>
    <row r="2715" s="9" customFormat="1" x14ac:dyDescent="0.25"/>
    <row r="2716" s="9" customFormat="1" x14ac:dyDescent="0.25"/>
    <row r="2717" s="9" customFormat="1" x14ac:dyDescent="0.25"/>
    <row r="2718" s="9" customFormat="1" x14ac:dyDescent="0.25"/>
    <row r="2719" s="9" customFormat="1" x14ac:dyDescent="0.25"/>
    <row r="2720" s="9" customFormat="1" x14ac:dyDescent="0.25"/>
    <row r="2721" s="9" customFormat="1" x14ac:dyDescent="0.25"/>
    <row r="2722" s="9" customFormat="1" x14ac:dyDescent="0.25"/>
    <row r="2723" s="9" customFormat="1" x14ac:dyDescent="0.25"/>
    <row r="2724" s="9" customFormat="1" x14ac:dyDescent="0.25"/>
    <row r="2725" s="9" customFormat="1" x14ac:dyDescent="0.25"/>
    <row r="2726" s="9" customFormat="1" x14ac:dyDescent="0.25"/>
    <row r="2727" s="9" customFormat="1" x14ac:dyDescent="0.25"/>
    <row r="2728" s="9" customFormat="1" x14ac:dyDescent="0.25"/>
    <row r="2729" s="9" customFormat="1" x14ac:dyDescent="0.25"/>
    <row r="2730" s="9" customFormat="1" x14ac:dyDescent="0.25"/>
    <row r="2731" s="9" customFormat="1" x14ac:dyDescent="0.25"/>
    <row r="2732" s="9" customFormat="1" x14ac:dyDescent="0.25"/>
    <row r="2733" s="9" customFormat="1" x14ac:dyDescent="0.25"/>
    <row r="2734" s="9" customFormat="1" x14ac:dyDescent="0.25"/>
    <row r="2735" s="9" customFormat="1" x14ac:dyDescent="0.25"/>
    <row r="2736" s="9" customFormat="1" x14ac:dyDescent="0.25"/>
    <row r="2737" s="9" customFormat="1" x14ac:dyDescent="0.25"/>
    <row r="2738" s="9" customFormat="1" x14ac:dyDescent="0.25"/>
    <row r="2739" s="9" customFormat="1" x14ac:dyDescent="0.25"/>
    <row r="2740" s="9" customFormat="1" x14ac:dyDescent="0.25"/>
    <row r="2741" s="9" customFormat="1" x14ac:dyDescent="0.25"/>
    <row r="2742" s="9" customFormat="1" x14ac:dyDescent="0.25"/>
    <row r="2743" s="9" customFormat="1" x14ac:dyDescent="0.25"/>
    <row r="2744" s="9" customFormat="1" x14ac:dyDescent="0.25"/>
    <row r="2745" s="9" customFormat="1" x14ac:dyDescent="0.25"/>
    <row r="2746" s="9" customFormat="1" x14ac:dyDescent="0.25"/>
    <row r="2747" s="9" customFormat="1" x14ac:dyDescent="0.25"/>
    <row r="2748" s="9" customFormat="1" x14ac:dyDescent="0.25"/>
    <row r="2749" s="9" customFormat="1" x14ac:dyDescent="0.25"/>
    <row r="2750" s="9" customFormat="1" x14ac:dyDescent="0.25"/>
    <row r="2751" s="9" customFormat="1" x14ac:dyDescent="0.25"/>
    <row r="2752" s="9" customFormat="1" x14ac:dyDescent="0.25"/>
    <row r="2753" s="9" customFormat="1" x14ac:dyDescent="0.25"/>
    <row r="2754" s="9" customFormat="1" x14ac:dyDescent="0.25"/>
    <row r="2755" s="9" customFormat="1" x14ac:dyDescent="0.25"/>
    <row r="2756" s="9" customFormat="1" x14ac:dyDescent="0.25"/>
    <row r="2757" s="9" customFormat="1" x14ac:dyDescent="0.25"/>
    <row r="2758" s="9" customFormat="1" x14ac:dyDescent="0.25"/>
    <row r="2759" s="9" customFormat="1" x14ac:dyDescent="0.25"/>
    <row r="2760" s="9" customFormat="1" x14ac:dyDescent="0.25"/>
    <row r="2761" s="9" customFormat="1" x14ac:dyDescent="0.25"/>
    <row r="2762" s="9" customFormat="1" x14ac:dyDescent="0.25"/>
    <row r="2763" s="9" customFormat="1" x14ac:dyDescent="0.25"/>
    <row r="2764" s="9" customFormat="1" x14ac:dyDescent="0.25"/>
    <row r="2765" s="9" customFormat="1" x14ac:dyDescent="0.25"/>
    <row r="2766" s="9" customFormat="1" x14ac:dyDescent="0.25"/>
    <row r="2767" s="9" customFormat="1" x14ac:dyDescent="0.25"/>
    <row r="2768" s="9" customFormat="1" x14ac:dyDescent="0.25"/>
    <row r="2769" s="9" customFormat="1" x14ac:dyDescent="0.25"/>
    <row r="2770" s="9" customFormat="1" x14ac:dyDescent="0.25"/>
    <row r="2771" s="9" customFormat="1" x14ac:dyDescent="0.25"/>
    <row r="2772" s="9" customFormat="1" x14ac:dyDescent="0.25"/>
    <row r="2773" s="9" customFormat="1" x14ac:dyDescent="0.25"/>
    <row r="2774" s="9" customFormat="1" x14ac:dyDescent="0.25"/>
    <row r="2775" s="9" customFormat="1" x14ac:dyDescent="0.25"/>
    <row r="2776" s="9" customFormat="1" x14ac:dyDescent="0.25"/>
    <row r="2777" s="9" customFormat="1" x14ac:dyDescent="0.25"/>
    <row r="2778" s="9" customFormat="1" x14ac:dyDescent="0.25"/>
    <row r="2779" s="9" customFormat="1" x14ac:dyDescent="0.25"/>
    <row r="2780" s="9" customFormat="1" x14ac:dyDescent="0.25"/>
    <row r="2781" s="9" customFormat="1" x14ac:dyDescent="0.25"/>
    <row r="2782" s="9" customFormat="1" x14ac:dyDescent="0.25"/>
    <row r="2783" s="9" customFormat="1" x14ac:dyDescent="0.25"/>
    <row r="2784" s="9" customFormat="1" x14ac:dyDescent="0.25"/>
    <row r="2785" s="9" customFormat="1" x14ac:dyDescent="0.25"/>
    <row r="2786" s="9" customFormat="1" x14ac:dyDescent="0.25"/>
    <row r="2787" s="9" customFormat="1" x14ac:dyDescent="0.25"/>
    <row r="2788" s="9" customFormat="1" x14ac:dyDescent="0.25"/>
    <row r="2789" s="9" customFormat="1" x14ac:dyDescent="0.25"/>
    <row r="2790" s="9" customFormat="1" x14ac:dyDescent="0.25"/>
    <row r="2791" s="9" customFormat="1" x14ac:dyDescent="0.25"/>
    <row r="2792" s="9" customFormat="1" x14ac:dyDescent="0.25"/>
    <row r="2793" s="9" customFormat="1" x14ac:dyDescent="0.25"/>
    <row r="2794" s="9" customFormat="1" x14ac:dyDescent="0.25"/>
    <row r="2795" s="9" customFormat="1" x14ac:dyDescent="0.25"/>
    <row r="2796" s="9" customFormat="1" x14ac:dyDescent="0.25"/>
    <row r="2797" s="9" customFormat="1" x14ac:dyDescent="0.25"/>
    <row r="2798" s="9" customFormat="1" x14ac:dyDescent="0.25"/>
    <row r="2799" s="9" customFormat="1" x14ac:dyDescent="0.25"/>
    <row r="2800" s="9" customFormat="1" x14ac:dyDescent="0.25"/>
    <row r="2801" s="9" customFormat="1" x14ac:dyDescent="0.25"/>
    <row r="2802" s="9" customFormat="1" x14ac:dyDescent="0.25"/>
    <row r="2803" s="9" customFormat="1" x14ac:dyDescent="0.25"/>
    <row r="2804" s="9" customFormat="1" x14ac:dyDescent="0.25"/>
    <row r="2805" s="9" customFormat="1" x14ac:dyDescent="0.25"/>
    <row r="2806" s="9" customFormat="1" x14ac:dyDescent="0.25"/>
    <row r="2807" s="9" customFormat="1" x14ac:dyDescent="0.25"/>
    <row r="2808" s="9" customFormat="1" x14ac:dyDescent="0.25"/>
    <row r="2809" s="9" customFormat="1" x14ac:dyDescent="0.25"/>
    <row r="2810" s="9" customFormat="1" x14ac:dyDescent="0.25"/>
    <row r="2811" s="9" customFormat="1" x14ac:dyDescent="0.25"/>
    <row r="2812" s="9" customFormat="1" x14ac:dyDescent="0.25"/>
    <row r="2813" s="9" customFormat="1" x14ac:dyDescent="0.25"/>
    <row r="2814" s="9" customFormat="1" x14ac:dyDescent="0.25"/>
    <row r="2815" s="9" customFormat="1" x14ac:dyDescent="0.25"/>
    <row r="2816" s="9" customFormat="1" x14ac:dyDescent="0.25"/>
    <row r="2817" s="9" customFormat="1" x14ac:dyDescent="0.25"/>
    <row r="2818" s="9" customFormat="1" x14ac:dyDescent="0.25"/>
    <row r="2819" s="9" customFormat="1" x14ac:dyDescent="0.25"/>
    <row r="2820" s="9" customFormat="1" x14ac:dyDescent="0.25"/>
    <row r="2821" s="9" customFormat="1" x14ac:dyDescent="0.25"/>
    <row r="2822" s="9" customFormat="1" x14ac:dyDescent="0.25"/>
    <row r="2823" s="9" customFormat="1" x14ac:dyDescent="0.25"/>
    <row r="2824" s="9" customFormat="1" x14ac:dyDescent="0.25"/>
    <row r="2825" s="9" customFormat="1" x14ac:dyDescent="0.25"/>
    <row r="2826" s="9" customFormat="1" x14ac:dyDescent="0.25"/>
    <row r="2827" s="9" customFormat="1" x14ac:dyDescent="0.25"/>
    <row r="2828" s="9" customFormat="1" x14ac:dyDescent="0.25"/>
    <row r="2829" s="9" customFormat="1" x14ac:dyDescent="0.25"/>
    <row r="2830" s="9" customFormat="1" x14ac:dyDescent="0.25"/>
    <row r="2831" s="9" customFormat="1" x14ac:dyDescent="0.25"/>
    <row r="2832" s="9" customFormat="1" x14ac:dyDescent="0.25"/>
    <row r="2833" s="9" customFormat="1" x14ac:dyDescent="0.25"/>
    <row r="2834" s="9" customFormat="1" x14ac:dyDescent="0.25"/>
    <row r="2835" s="9" customFormat="1" x14ac:dyDescent="0.25"/>
    <row r="2836" s="9" customFormat="1" x14ac:dyDescent="0.25"/>
    <row r="2837" s="9" customFormat="1" x14ac:dyDescent="0.25"/>
    <row r="2838" s="9" customFormat="1" x14ac:dyDescent="0.25"/>
    <row r="2839" s="9" customFormat="1" x14ac:dyDescent="0.25"/>
    <row r="2840" s="9" customFormat="1" x14ac:dyDescent="0.25"/>
    <row r="2841" s="9" customFormat="1" x14ac:dyDescent="0.25"/>
    <row r="2842" s="9" customFormat="1" x14ac:dyDescent="0.25"/>
    <row r="2843" s="9" customFormat="1" x14ac:dyDescent="0.25"/>
    <row r="2844" s="9" customFormat="1" x14ac:dyDescent="0.25"/>
    <row r="2845" s="9" customFormat="1" x14ac:dyDescent="0.25"/>
    <row r="2846" s="9" customFormat="1" x14ac:dyDescent="0.25"/>
    <row r="2847" s="9" customFormat="1" x14ac:dyDescent="0.25"/>
    <row r="2848" s="9" customFormat="1" x14ac:dyDescent="0.25"/>
    <row r="2849" s="9" customFormat="1" x14ac:dyDescent="0.25"/>
    <row r="2850" s="9" customFormat="1" x14ac:dyDescent="0.25"/>
    <row r="2851" s="9" customFormat="1" x14ac:dyDescent="0.25"/>
    <row r="2852" s="9" customFormat="1" x14ac:dyDescent="0.25"/>
    <row r="2853" s="9" customFormat="1" x14ac:dyDescent="0.25"/>
    <row r="2854" s="9" customFormat="1" x14ac:dyDescent="0.25"/>
    <row r="2855" s="9" customFormat="1" x14ac:dyDescent="0.25"/>
    <row r="2856" s="9" customFormat="1" x14ac:dyDescent="0.25"/>
    <row r="2857" s="9" customFormat="1" x14ac:dyDescent="0.25"/>
    <row r="2858" s="9" customFormat="1" x14ac:dyDescent="0.25"/>
    <row r="2859" s="9" customFormat="1" x14ac:dyDescent="0.25"/>
    <row r="2860" s="9" customFormat="1" x14ac:dyDescent="0.25"/>
    <row r="2861" s="9" customFormat="1" x14ac:dyDescent="0.25"/>
    <row r="2862" s="9" customFormat="1" x14ac:dyDescent="0.25"/>
    <row r="2863" s="9" customFormat="1" x14ac:dyDescent="0.25"/>
    <row r="2864" s="9" customFormat="1" x14ac:dyDescent="0.25"/>
    <row r="2865" s="9" customFormat="1" x14ac:dyDescent="0.25"/>
    <row r="2866" s="9" customFormat="1" x14ac:dyDescent="0.25"/>
    <row r="2867" s="9" customFormat="1" x14ac:dyDescent="0.25"/>
    <row r="2868" s="9" customFormat="1" x14ac:dyDescent="0.25"/>
    <row r="2869" s="9" customFormat="1" x14ac:dyDescent="0.25"/>
    <row r="2870" s="9" customFormat="1" x14ac:dyDescent="0.25"/>
    <row r="2871" s="9" customFormat="1" x14ac:dyDescent="0.25"/>
    <row r="2872" s="9" customFormat="1" x14ac:dyDescent="0.25"/>
    <row r="2873" s="9" customFormat="1" x14ac:dyDescent="0.25"/>
    <row r="2874" s="9" customFormat="1" x14ac:dyDescent="0.25"/>
    <row r="2875" s="9" customFormat="1" x14ac:dyDescent="0.25"/>
    <row r="2876" s="9" customFormat="1" x14ac:dyDescent="0.25"/>
    <row r="2877" s="9" customFormat="1" x14ac:dyDescent="0.25"/>
    <row r="2878" s="9" customFormat="1" x14ac:dyDescent="0.25"/>
    <row r="2879" s="9" customFormat="1" x14ac:dyDescent="0.25"/>
    <row r="2880" s="9" customFormat="1" x14ac:dyDescent="0.25"/>
    <row r="2881" s="9" customFormat="1" x14ac:dyDescent="0.25"/>
    <row r="2882" s="9" customFormat="1" x14ac:dyDescent="0.25"/>
    <row r="2883" s="9" customFormat="1" x14ac:dyDescent="0.25"/>
    <row r="2884" s="9" customFormat="1" x14ac:dyDescent="0.25"/>
    <row r="2885" s="9" customFormat="1" x14ac:dyDescent="0.25"/>
    <row r="2886" s="9" customFormat="1" x14ac:dyDescent="0.25"/>
    <row r="2887" s="9" customFormat="1" x14ac:dyDescent="0.25"/>
    <row r="2888" s="9" customFormat="1" x14ac:dyDescent="0.25"/>
    <row r="2889" s="9" customFormat="1" x14ac:dyDescent="0.25"/>
    <row r="2890" s="9" customFormat="1" x14ac:dyDescent="0.25"/>
    <row r="2891" s="9" customFormat="1" x14ac:dyDescent="0.25"/>
    <row r="2892" s="9" customFormat="1" x14ac:dyDescent="0.25"/>
    <row r="2893" s="9" customFormat="1" x14ac:dyDescent="0.25"/>
    <row r="2894" s="9" customFormat="1" x14ac:dyDescent="0.25"/>
    <row r="2895" s="9" customFormat="1" x14ac:dyDescent="0.25"/>
    <row r="2896" s="9" customFormat="1" x14ac:dyDescent="0.25"/>
    <row r="2897" s="9" customFormat="1" x14ac:dyDescent="0.25"/>
    <row r="2898" s="9" customFormat="1" x14ac:dyDescent="0.25"/>
    <row r="2899" s="9" customFormat="1" x14ac:dyDescent="0.25"/>
    <row r="2900" s="9" customFormat="1" x14ac:dyDescent="0.25"/>
    <row r="2901" s="9" customFormat="1" x14ac:dyDescent="0.25"/>
    <row r="2902" s="9" customFormat="1" x14ac:dyDescent="0.25"/>
    <row r="2903" s="9" customFormat="1" x14ac:dyDescent="0.25"/>
    <row r="2904" s="9" customFormat="1" x14ac:dyDescent="0.25"/>
    <row r="2905" s="9" customFormat="1" x14ac:dyDescent="0.25"/>
    <row r="2906" s="9" customFormat="1" x14ac:dyDescent="0.25"/>
    <row r="2907" s="9" customFormat="1" x14ac:dyDescent="0.25"/>
    <row r="2908" s="9" customFormat="1" x14ac:dyDescent="0.25"/>
    <row r="2909" s="9" customFormat="1" x14ac:dyDescent="0.25"/>
    <row r="2910" s="9" customFormat="1" x14ac:dyDescent="0.25"/>
    <row r="2911" s="9" customFormat="1" x14ac:dyDescent="0.25"/>
    <row r="2912" s="9" customFormat="1" x14ac:dyDescent="0.25"/>
    <row r="2913" s="9" customFormat="1" x14ac:dyDescent="0.25"/>
    <row r="2914" s="9" customFormat="1" x14ac:dyDescent="0.25"/>
    <row r="2915" s="9" customFormat="1" x14ac:dyDescent="0.25"/>
    <row r="2916" s="9" customFormat="1" x14ac:dyDescent="0.25"/>
    <row r="2917" s="9" customFormat="1" x14ac:dyDescent="0.25"/>
    <row r="2918" s="9" customFormat="1" x14ac:dyDescent="0.25"/>
    <row r="2919" s="9" customFormat="1" x14ac:dyDescent="0.25"/>
    <row r="2920" s="9" customFormat="1" x14ac:dyDescent="0.25"/>
    <row r="2921" s="9" customFormat="1" x14ac:dyDescent="0.25"/>
    <row r="2922" s="9" customFormat="1" x14ac:dyDescent="0.25"/>
    <row r="2923" s="9" customFormat="1" x14ac:dyDescent="0.25"/>
    <row r="2924" s="9" customFormat="1" x14ac:dyDescent="0.25"/>
    <row r="2925" s="9" customFormat="1" x14ac:dyDescent="0.25"/>
    <row r="2926" s="9" customFormat="1" x14ac:dyDescent="0.25"/>
    <row r="2927" s="9" customFormat="1" x14ac:dyDescent="0.25"/>
    <row r="2928" s="9" customFormat="1" x14ac:dyDescent="0.25"/>
    <row r="2929" s="9" customFormat="1" x14ac:dyDescent="0.25"/>
    <row r="2930" s="9" customFormat="1" x14ac:dyDescent="0.25"/>
    <row r="2931" s="9" customFormat="1" x14ac:dyDescent="0.25"/>
    <row r="2932" s="9" customFormat="1" x14ac:dyDescent="0.25"/>
    <row r="2933" s="9" customFormat="1" x14ac:dyDescent="0.25"/>
    <row r="2934" s="9" customFormat="1" x14ac:dyDescent="0.25"/>
    <row r="2935" s="9" customFormat="1" x14ac:dyDescent="0.25"/>
    <row r="2936" s="9" customFormat="1" x14ac:dyDescent="0.25"/>
    <row r="2937" s="9" customFormat="1" x14ac:dyDescent="0.25"/>
    <row r="2938" s="9" customFormat="1" x14ac:dyDescent="0.25"/>
    <row r="2939" s="9" customFormat="1" x14ac:dyDescent="0.25"/>
    <row r="2940" s="9" customFormat="1" x14ac:dyDescent="0.25"/>
    <row r="2941" s="9" customFormat="1" x14ac:dyDescent="0.25"/>
    <row r="2942" s="9" customFormat="1" x14ac:dyDescent="0.25"/>
    <row r="2943" s="9" customFormat="1" x14ac:dyDescent="0.25"/>
    <row r="2944" s="9" customFormat="1" x14ac:dyDescent="0.25"/>
    <row r="2945" s="9" customFormat="1" x14ac:dyDescent="0.25"/>
    <row r="2946" s="9" customFormat="1" x14ac:dyDescent="0.25"/>
    <row r="2947" s="9" customFormat="1" x14ac:dyDescent="0.25"/>
    <row r="2948" s="9" customFormat="1" x14ac:dyDescent="0.25"/>
    <row r="2949" s="9" customFormat="1" x14ac:dyDescent="0.25"/>
    <row r="2950" s="9" customFormat="1" x14ac:dyDescent="0.25"/>
    <row r="2951" s="9" customFormat="1" x14ac:dyDescent="0.25"/>
    <row r="2952" s="9" customFormat="1" x14ac:dyDescent="0.25"/>
    <row r="2953" s="9" customFormat="1" x14ac:dyDescent="0.25"/>
    <row r="2954" s="9" customFormat="1" x14ac:dyDescent="0.25"/>
    <row r="2955" s="9" customFormat="1" x14ac:dyDescent="0.25"/>
    <row r="2956" s="9" customFormat="1" x14ac:dyDescent="0.25"/>
    <row r="2957" s="9" customFormat="1" x14ac:dyDescent="0.25"/>
    <row r="2958" s="9" customFormat="1" x14ac:dyDescent="0.25"/>
    <row r="2959" s="9" customFormat="1" x14ac:dyDescent="0.25"/>
    <row r="2960" s="9" customFormat="1" x14ac:dyDescent="0.25"/>
    <row r="2961" s="9" customFormat="1" x14ac:dyDescent="0.25"/>
    <row r="2962" s="9" customFormat="1" x14ac:dyDescent="0.25"/>
    <row r="2963" s="9" customFormat="1" x14ac:dyDescent="0.25"/>
    <row r="2964" s="9" customFormat="1" x14ac:dyDescent="0.25"/>
    <row r="2965" s="9" customFormat="1" x14ac:dyDescent="0.25"/>
    <row r="2966" s="9" customFormat="1" x14ac:dyDescent="0.25"/>
    <row r="2967" s="9" customFormat="1" x14ac:dyDescent="0.25"/>
    <row r="2968" s="9" customFormat="1" x14ac:dyDescent="0.25"/>
    <row r="2969" s="9" customFormat="1" x14ac:dyDescent="0.25"/>
    <row r="2970" s="9" customFormat="1" x14ac:dyDescent="0.25"/>
    <row r="2971" s="9" customFormat="1" x14ac:dyDescent="0.25"/>
    <row r="2972" s="9" customFormat="1" x14ac:dyDescent="0.25"/>
    <row r="2973" s="9" customFormat="1" x14ac:dyDescent="0.25"/>
    <row r="2974" s="9" customFormat="1" x14ac:dyDescent="0.25"/>
    <row r="2975" s="9" customFormat="1" x14ac:dyDescent="0.25"/>
    <row r="2976" s="9" customFormat="1" x14ac:dyDescent="0.25"/>
    <row r="2977" s="9" customFormat="1" x14ac:dyDescent="0.25"/>
    <row r="2978" s="9" customFormat="1" x14ac:dyDescent="0.25"/>
    <row r="2979" s="9" customFormat="1" x14ac:dyDescent="0.25"/>
  </sheetData>
  <mergeCells count="14">
    <mergeCell ref="AJ1:AL2"/>
    <mergeCell ref="AG1:AI2"/>
    <mergeCell ref="A1:B2"/>
    <mergeCell ref="C1:E2"/>
    <mergeCell ref="R1:T2"/>
    <mergeCell ref="U1:W2"/>
    <mergeCell ref="X1:Z2"/>
    <mergeCell ref="AA1:AC2"/>
    <mergeCell ref="AD1:AF2"/>
    <mergeCell ref="A4:A34"/>
    <mergeCell ref="F1:H2"/>
    <mergeCell ref="I1:K2"/>
    <mergeCell ref="L1:N2"/>
    <mergeCell ref="O1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2018-08-20T08:00:18Z</dcterms:modified>
</cp:coreProperties>
</file>